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Zdravka\Desktop\Moji dokumenti\Izvještaji\Izvještaji 2023\"/>
    </mc:Choice>
  </mc:AlternateContent>
  <xr:revisionPtr revIDLastSave="0" documentId="13_ncr:1_{FAB2EDA3-A5CE-4DE8-82E1-CEDE4E0D466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G290" i="9"/>
  <c r="F290" i="9"/>
  <c r="B290" i="9"/>
  <c r="F289" i="9"/>
  <c r="H288" i="9"/>
  <c r="G288" i="9"/>
  <c r="E288" i="9" s="1"/>
  <c r="F288" i="9"/>
  <c r="F287" i="9"/>
  <c r="F286" i="9"/>
  <c r="H285" i="9"/>
  <c r="G285" i="9"/>
  <c r="F285" i="9"/>
  <c r="E285" i="9"/>
  <c r="H284" i="9"/>
  <c r="G284" i="9"/>
  <c r="F284" i="9"/>
  <c r="H283" i="9"/>
  <c r="G283" i="9"/>
  <c r="F283" i="9"/>
  <c r="F282" i="9"/>
  <c r="H281" i="9"/>
  <c r="E281" i="9" s="1"/>
  <c r="B281" i="9" s="1"/>
  <c r="G281" i="9"/>
  <c r="F281" i="9"/>
  <c r="H280" i="9"/>
  <c r="G280" i="9"/>
  <c r="F280" i="9"/>
  <c r="E280" i="9"/>
  <c r="B280" i="9" s="1"/>
  <c r="H279" i="9"/>
  <c r="G279" i="9"/>
  <c r="E279" i="9" s="1"/>
  <c r="F279" i="9"/>
  <c r="F278" i="9"/>
  <c r="F277" i="9"/>
  <c r="F276" i="9"/>
  <c r="F275" i="9"/>
  <c r="F274" i="9"/>
  <c r="L273" i="9"/>
  <c r="F273" i="9" s="1"/>
  <c r="H273" i="9"/>
  <c r="G273" i="9"/>
  <c r="E273" i="9" s="1"/>
  <c r="I272" i="9"/>
  <c r="E272" i="9" s="1"/>
  <c r="B272" i="9" s="1"/>
  <c r="H272" i="9"/>
  <c r="F272" i="9"/>
  <c r="E271" i="9"/>
  <c r="M270" i="9"/>
  <c r="L270" i="9"/>
  <c r="F270" i="9"/>
  <c r="B270" i="9" s="1"/>
  <c r="E270" i="9"/>
  <c r="M269" i="9"/>
  <c r="L269" i="9"/>
  <c r="F269" i="9" s="1"/>
  <c r="E269" i="9"/>
  <c r="B269" i="9"/>
  <c r="M268" i="9"/>
  <c r="F268" i="9" s="1"/>
  <c r="L268" i="9"/>
  <c r="E268" i="9"/>
  <c r="B268" i="9" s="1"/>
  <c r="M267" i="9"/>
  <c r="L267" i="9"/>
  <c r="F267" i="9"/>
  <c r="E267" i="9"/>
  <c r="M266" i="9"/>
  <c r="L266" i="9"/>
  <c r="F266" i="9"/>
  <c r="B266" i="9" s="1"/>
  <c r="E266" i="9"/>
  <c r="M265" i="9"/>
  <c r="L265" i="9"/>
  <c r="F265" i="9" s="1"/>
  <c r="E265" i="9"/>
  <c r="B265" i="9"/>
  <c r="M264" i="9"/>
  <c r="F264" i="9" s="1"/>
  <c r="L264" i="9"/>
  <c r="E264" i="9"/>
  <c r="B264" i="9" s="1"/>
  <c r="M263" i="9"/>
  <c r="L263" i="9"/>
  <c r="F263" i="9"/>
  <c r="E263" i="9"/>
  <c r="M262" i="9"/>
  <c r="L262" i="9"/>
  <c r="F262" i="9"/>
  <c r="B262" i="9" s="1"/>
  <c r="E262" i="9"/>
  <c r="M261" i="9"/>
  <c r="L261" i="9"/>
  <c r="F261" i="9" s="1"/>
  <c r="E261" i="9"/>
  <c r="B261" i="9"/>
  <c r="M260" i="9"/>
  <c r="F260" i="9" s="1"/>
  <c r="L260" i="9"/>
  <c r="E260" i="9"/>
  <c r="B260" i="9" s="1"/>
  <c r="M259" i="9"/>
  <c r="L259" i="9"/>
  <c r="F259" i="9"/>
  <c r="E259" i="9"/>
  <c r="M258" i="9"/>
  <c r="L258" i="9"/>
  <c r="F258" i="9"/>
  <c r="B258" i="9" s="1"/>
  <c r="E258" i="9"/>
  <c r="M257" i="9"/>
  <c r="L257" i="9"/>
  <c r="F257" i="9" s="1"/>
  <c r="E257" i="9"/>
  <c r="B257" i="9"/>
  <c r="M256" i="9"/>
  <c r="F256" i="9" s="1"/>
  <c r="L256" i="9"/>
  <c r="E256" i="9"/>
  <c r="B256" i="9" s="1"/>
  <c r="M255" i="9"/>
  <c r="L255" i="9"/>
  <c r="F255" i="9"/>
  <c r="E255" i="9"/>
  <c r="M254" i="9"/>
  <c r="L254" i="9"/>
  <c r="F254" i="9"/>
  <c r="B254" i="9" s="1"/>
  <c r="E254" i="9"/>
  <c r="M253" i="9"/>
  <c r="L253" i="9"/>
  <c r="F253" i="9" s="1"/>
  <c r="E253" i="9"/>
  <c r="B253" i="9"/>
  <c r="M252" i="9"/>
  <c r="F252" i="9" s="1"/>
  <c r="L252" i="9"/>
  <c r="E252" i="9"/>
  <c r="B252" i="9" s="1"/>
  <c r="M251" i="9"/>
  <c r="L251" i="9"/>
  <c r="F251" i="9"/>
  <c r="E251" i="9"/>
  <c r="M250" i="9"/>
  <c r="L250" i="9"/>
  <c r="F250" i="9"/>
  <c r="B250" i="9" s="1"/>
  <c r="E250" i="9"/>
  <c r="M249" i="9"/>
  <c r="L249" i="9"/>
  <c r="F249" i="9" s="1"/>
  <c r="E249" i="9"/>
  <c r="B249" i="9"/>
  <c r="M248" i="9"/>
  <c r="F248" i="9" s="1"/>
  <c r="L248" i="9"/>
  <c r="E248" i="9"/>
  <c r="B248" i="9" s="1"/>
  <c r="M247" i="9"/>
  <c r="L247" i="9"/>
  <c r="F247" i="9"/>
  <c r="E247" i="9"/>
  <c r="M246" i="9"/>
  <c r="L246" i="9"/>
  <c r="F246" i="9"/>
  <c r="B246" i="9" s="1"/>
  <c r="E246" i="9"/>
  <c r="M245" i="9"/>
  <c r="L245" i="9"/>
  <c r="F245" i="9" s="1"/>
  <c r="E245" i="9"/>
  <c r="B245" i="9"/>
  <c r="M244" i="9"/>
  <c r="L244" i="9"/>
  <c r="F244" i="9" s="1"/>
  <c r="E244" i="9"/>
  <c r="B244" i="9" s="1"/>
  <c r="M243" i="9"/>
  <c r="L243" i="9"/>
  <c r="F243" i="9"/>
  <c r="E243" i="9"/>
  <c r="M242" i="9"/>
  <c r="L242" i="9"/>
  <c r="F242" i="9"/>
  <c r="B242" i="9" s="1"/>
  <c r="E242" i="9"/>
  <c r="M241" i="9"/>
  <c r="L241" i="9"/>
  <c r="F241" i="9" s="1"/>
  <c r="E241" i="9"/>
  <c r="B241" i="9"/>
  <c r="M240" i="9"/>
  <c r="L240" i="9"/>
  <c r="F240" i="9" s="1"/>
  <c r="E240" i="9"/>
  <c r="B240" i="9" s="1"/>
  <c r="M239" i="9"/>
  <c r="L239" i="9"/>
  <c r="F239" i="9"/>
  <c r="E239" i="9"/>
  <c r="M238" i="9"/>
  <c r="L238" i="9"/>
  <c r="F238" i="9"/>
  <c r="B238" i="9" s="1"/>
  <c r="E238" i="9"/>
  <c r="M237" i="9"/>
  <c r="L237" i="9"/>
  <c r="F237" i="9" s="1"/>
  <c r="E237" i="9"/>
  <c r="B237" i="9"/>
  <c r="M236" i="9"/>
  <c r="F236" i="9" s="1"/>
  <c r="L236" i="9"/>
  <c r="E236" i="9"/>
  <c r="B236" i="9" s="1"/>
  <c r="M235" i="9"/>
  <c r="L235" i="9"/>
  <c r="F235" i="9"/>
  <c r="E235" i="9"/>
  <c r="M234" i="9"/>
  <c r="L234" i="9"/>
  <c r="F234" i="9"/>
  <c r="B234" i="9" s="1"/>
  <c r="E234" i="9"/>
  <c r="M233" i="9"/>
  <c r="L233" i="9"/>
  <c r="F233" i="9" s="1"/>
  <c r="E233" i="9"/>
  <c r="B233" i="9"/>
  <c r="M232" i="9"/>
  <c r="L232" i="9"/>
  <c r="F232" i="9" s="1"/>
  <c r="E232" i="9"/>
  <c r="B232" i="9" s="1"/>
  <c r="M231" i="9"/>
  <c r="L231" i="9"/>
  <c r="F231" i="9"/>
  <c r="E231" i="9"/>
  <c r="M230" i="9"/>
  <c r="L230" i="9"/>
  <c r="F230" i="9"/>
  <c r="E230" i="9"/>
  <c r="M229" i="9"/>
  <c r="L229" i="9"/>
  <c r="F229" i="9" s="1"/>
  <c r="E229" i="9"/>
  <c r="B229" i="9"/>
  <c r="M228" i="9"/>
  <c r="L228" i="9"/>
  <c r="F228" i="9" s="1"/>
  <c r="E228" i="9"/>
  <c r="B228" i="9" s="1"/>
  <c r="M227" i="9"/>
  <c r="L227" i="9"/>
  <c r="F227" i="9"/>
  <c r="E227" i="9"/>
  <c r="M226" i="9"/>
  <c r="L226" i="9"/>
  <c r="F226" i="9"/>
  <c r="E226" i="9"/>
  <c r="M225" i="9"/>
  <c r="L225" i="9"/>
  <c r="E225" i="9"/>
  <c r="M224" i="9"/>
  <c r="L224" i="9"/>
  <c r="E224" i="9"/>
  <c r="M223" i="9"/>
  <c r="L223" i="9"/>
  <c r="F223" i="9"/>
  <c r="E223" i="9"/>
  <c r="M222" i="9"/>
  <c r="L222" i="9"/>
  <c r="F222" i="9"/>
  <c r="E222" i="9"/>
  <c r="M221" i="9"/>
  <c r="L221" i="9"/>
  <c r="F221" i="9" s="1"/>
  <c r="E221" i="9"/>
  <c r="B221" i="9"/>
  <c r="M220" i="9"/>
  <c r="L220" i="9"/>
  <c r="E220" i="9"/>
  <c r="M219" i="9"/>
  <c r="F219" i="9" s="1"/>
  <c r="L219" i="9"/>
  <c r="E219" i="9"/>
  <c r="M218" i="9"/>
  <c r="L218" i="9"/>
  <c r="F218" i="9"/>
  <c r="E218" i="9"/>
  <c r="M217" i="9"/>
  <c r="L217" i="9"/>
  <c r="F217" i="9" s="1"/>
  <c r="E217" i="9"/>
  <c r="B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B154" i="9" s="1"/>
  <c r="F154" i="9"/>
  <c r="H153" i="9"/>
  <c r="G153" i="9"/>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F145" i="9"/>
  <c r="H144" i="9"/>
  <c r="E144" i="9" s="1"/>
  <c r="B144" i="9" s="1"/>
  <c r="G144" i="9"/>
  <c r="F144" i="9"/>
  <c r="H143" i="9"/>
  <c r="E143" i="9" s="1"/>
  <c r="B143" i="9" s="1"/>
  <c r="G143" i="9"/>
  <c r="F143" i="9"/>
  <c r="F142" i="9"/>
  <c r="H141" i="9"/>
  <c r="G141" i="9"/>
  <c r="E141" i="9" s="1"/>
  <c r="B141" i="9" s="1"/>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E105" i="9" s="1"/>
  <c r="B105" i="9" s="1"/>
  <c r="F105" i="9"/>
  <c r="H104" i="9"/>
  <c r="G104" i="9"/>
  <c r="F104" i="9"/>
  <c r="E104" i="9"/>
  <c r="B104" i="9" s="1"/>
  <c r="H103" i="9"/>
  <c r="G103" i="9"/>
  <c r="F103" i="9"/>
  <c r="E103" i="9"/>
  <c r="H102" i="9"/>
  <c r="G102" i="9"/>
  <c r="E102" i="9" s="1"/>
  <c r="B102" i="9" s="1"/>
  <c r="F102" i="9"/>
  <c r="H101" i="9"/>
  <c r="G101" i="9"/>
  <c r="E101" i="9" s="1"/>
  <c r="B101" i="9" s="1"/>
  <c r="F101" i="9"/>
  <c r="H100" i="9"/>
  <c r="G100" i="9"/>
  <c r="F100" i="9"/>
  <c r="E100" i="9"/>
  <c r="B100" i="9" s="1"/>
  <c r="H99" i="9"/>
  <c r="G99" i="9"/>
  <c r="F99" i="9"/>
  <c r="E99" i="9"/>
  <c r="H98" i="9"/>
  <c r="G98" i="9"/>
  <c r="E98" i="9" s="1"/>
  <c r="B98" i="9" s="1"/>
  <c r="F98" i="9"/>
  <c r="H97" i="9"/>
  <c r="G97" i="9"/>
  <c r="E97" i="9" s="1"/>
  <c r="B97" i="9" s="1"/>
  <c r="F97" i="9"/>
  <c r="H96" i="9"/>
  <c r="G96" i="9"/>
  <c r="F96" i="9"/>
  <c r="E96" i="9"/>
  <c r="B96" i="9" s="1"/>
  <c r="H95" i="9"/>
  <c r="G95" i="9"/>
  <c r="F95" i="9"/>
  <c r="E95" i="9"/>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E69" i="9" s="1"/>
  <c r="B69" i="9" s="1"/>
  <c r="F69" i="9"/>
  <c r="H68" i="9"/>
  <c r="E68" i="9" s="1"/>
  <c r="B68" i="9" s="1"/>
  <c r="G68" i="9"/>
  <c r="F68" i="9"/>
  <c r="H67" i="9"/>
  <c r="E67" i="9" s="1"/>
  <c r="G67" i="9"/>
  <c r="F67" i="9"/>
  <c r="H66" i="9"/>
  <c r="G66" i="9"/>
  <c r="E66" i="9" s="1"/>
  <c r="B66" i="9" s="1"/>
  <c r="F66" i="9"/>
  <c r="H65" i="9"/>
  <c r="G65" i="9"/>
  <c r="E65" i="9" s="1"/>
  <c r="B65" i="9" s="1"/>
  <c r="F65" i="9"/>
  <c r="H64" i="9"/>
  <c r="G64" i="9"/>
  <c r="F64" i="9"/>
  <c r="E64" i="9"/>
  <c r="B64" i="9" s="1"/>
  <c r="H63" i="9"/>
  <c r="G63" i="9"/>
  <c r="F63" i="9"/>
  <c r="E63" i="9"/>
  <c r="H62" i="9"/>
  <c r="G62" i="9"/>
  <c r="E62" i="9" s="1"/>
  <c r="B62" i="9" s="1"/>
  <c r="F62" i="9"/>
  <c r="H61" i="9"/>
  <c r="G61" i="9"/>
  <c r="E61" i="9" s="1"/>
  <c r="B61" i="9" s="1"/>
  <c r="F61" i="9"/>
  <c r="H60" i="9"/>
  <c r="G60" i="9"/>
  <c r="F60" i="9"/>
  <c r="E60" i="9"/>
  <c r="B60" i="9" s="1"/>
  <c r="H59" i="9"/>
  <c r="G59" i="9"/>
  <c r="F59" i="9"/>
  <c r="E59" i="9"/>
  <c r="H58" i="9"/>
  <c r="G58" i="9"/>
  <c r="E58" i="9" s="1"/>
  <c r="B58" i="9" s="1"/>
  <c r="F58" i="9"/>
  <c r="H57" i="9"/>
  <c r="G57" i="9"/>
  <c r="E57" i="9" s="1"/>
  <c r="B57" i="9" s="1"/>
  <c r="F57" i="9"/>
  <c r="H56" i="9"/>
  <c r="E56" i="9" s="1"/>
  <c r="B56" i="9" s="1"/>
  <c r="G56" i="9"/>
  <c r="F56" i="9"/>
  <c r="H55" i="9"/>
  <c r="G55" i="9"/>
  <c r="F55" i="9"/>
  <c r="E55" i="9"/>
  <c r="H54" i="9"/>
  <c r="G54" i="9"/>
  <c r="E54" i="9" s="1"/>
  <c r="B54" i="9" s="1"/>
  <c r="F54" i="9"/>
  <c r="H53" i="9"/>
  <c r="G53" i="9"/>
  <c r="F53" i="9"/>
  <c r="H52" i="9"/>
  <c r="G52" i="9"/>
  <c r="F52" i="9"/>
  <c r="E52" i="9"/>
  <c r="B52" i="9" s="1"/>
  <c r="H51" i="9"/>
  <c r="G51" i="9"/>
  <c r="F51" i="9"/>
  <c r="E51" i="9"/>
  <c r="H50" i="9"/>
  <c r="G50" i="9"/>
  <c r="E50" i="9" s="1"/>
  <c r="B50" i="9" s="1"/>
  <c r="F50" i="9"/>
  <c r="H49" i="9"/>
  <c r="G49" i="9"/>
  <c r="E49" i="9" s="1"/>
  <c r="B49" i="9" s="1"/>
  <c r="F49" i="9"/>
  <c r="H48" i="9"/>
  <c r="G48" i="9"/>
  <c r="F48" i="9"/>
  <c r="E48" i="9"/>
  <c r="B48" i="9" s="1"/>
  <c r="H47" i="9"/>
  <c r="G47" i="9"/>
  <c r="F47" i="9"/>
  <c r="E47" i="9"/>
  <c r="H46" i="9"/>
  <c r="G46" i="9"/>
  <c r="E46" i="9" s="1"/>
  <c r="B46" i="9" s="1"/>
  <c r="F46" i="9"/>
  <c r="H45" i="9"/>
  <c r="G45" i="9"/>
  <c r="E45" i="9" s="1"/>
  <c r="B45" i="9" s="1"/>
  <c r="F45" i="9"/>
  <c r="H44" i="9"/>
  <c r="E44" i="9" s="1"/>
  <c r="B44" i="9" s="1"/>
  <c r="G44" i="9"/>
  <c r="F44" i="9"/>
  <c r="H43" i="9"/>
  <c r="G43" i="9"/>
  <c r="E43" i="9" s="1"/>
  <c r="B43" i="9" s="1"/>
  <c r="F43" i="9"/>
  <c r="H42" i="9"/>
  <c r="G42" i="9"/>
  <c r="F42" i="9"/>
  <c r="H41" i="9"/>
  <c r="G41" i="9"/>
  <c r="F41" i="9"/>
  <c r="H40" i="9"/>
  <c r="E40" i="9" s="1"/>
  <c r="B40" i="9" s="1"/>
  <c r="G40" i="9"/>
  <c r="F40" i="9"/>
  <c r="H39" i="9"/>
  <c r="G39" i="9"/>
  <c r="F39" i="9"/>
  <c r="E39" i="9"/>
  <c r="B39" i="9" s="1"/>
  <c r="H38" i="9"/>
  <c r="G38" i="9"/>
  <c r="F38" i="9"/>
  <c r="H37" i="9"/>
  <c r="E37" i="9" s="1"/>
  <c r="B37" i="9" s="1"/>
  <c r="G37" i="9"/>
  <c r="F37" i="9"/>
  <c r="H36" i="9"/>
  <c r="E36" i="9" s="1"/>
  <c r="B36" i="9" s="1"/>
  <c r="G36" i="9"/>
  <c r="F36" i="9"/>
  <c r="H35" i="9"/>
  <c r="G35" i="9"/>
  <c r="E35" i="9" s="1"/>
  <c r="B35" i="9" s="1"/>
  <c r="F35" i="9"/>
  <c r="H34" i="9"/>
  <c r="G34" i="9"/>
  <c r="F34" i="9"/>
  <c r="H33" i="9"/>
  <c r="G33" i="9"/>
  <c r="F33" i="9"/>
  <c r="H32" i="9"/>
  <c r="G32" i="9"/>
  <c r="F32" i="9"/>
  <c r="H31" i="9"/>
  <c r="G31" i="9"/>
  <c r="F31" i="9"/>
  <c r="H30" i="9"/>
  <c r="G30" i="9"/>
  <c r="E30" i="9" s="1"/>
  <c r="F30" i="9"/>
  <c r="B30" i="9" s="1"/>
  <c r="H29" i="9"/>
  <c r="G29" i="9"/>
  <c r="F29" i="9"/>
  <c r="E29" i="9"/>
  <c r="B29" i="9" s="1"/>
  <c r="H28" i="9"/>
  <c r="E28" i="9" s="1"/>
  <c r="G28" i="9"/>
  <c r="F28" i="9"/>
  <c r="H27" i="9"/>
  <c r="G27" i="9"/>
  <c r="E27" i="9" s="1"/>
  <c r="B27" i="9" s="1"/>
  <c r="F27" i="9"/>
  <c r="H26" i="9"/>
  <c r="G26" i="9"/>
  <c r="F26" i="9"/>
  <c r="H25" i="9"/>
  <c r="G25" i="9"/>
  <c r="F25" i="9"/>
  <c r="H24" i="9"/>
  <c r="E24" i="9" s="1"/>
  <c r="G24" i="9"/>
  <c r="F24" i="9"/>
  <c r="B24" i="9"/>
  <c r="H23" i="9"/>
  <c r="E23" i="9" s="1"/>
  <c r="B23" i="9" s="1"/>
  <c r="G23" i="9"/>
  <c r="F23" i="9"/>
  <c r="H22" i="9"/>
  <c r="G22" i="9"/>
  <c r="E22" i="9" s="1"/>
  <c r="F22" i="9"/>
  <c r="B22" i="9"/>
  <c r="H21" i="9"/>
  <c r="E21" i="9" s="1"/>
  <c r="B21" i="9" s="1"/>
  <c r="G21" i="9"/>
  <c r="F21" i="9"/>
  <c r="F20" i="9"/>
  <c r="F4" i="9"/>
  <c r="O3" i="9"/>
  <c r="I3" i="9"/>
  <c r="H3" i="9"/>
  <c r="G3" i="9"/>
  <c r="D101" i="8"/>
  <c r="C1576" i="1" s="1"/>
  <c r="H1576" i="1" s="1"/>
  <c r="D95" i="8"/>
  <c r="D90" i="8"/>
  <c r="C1565" i="1" s="1"/>
  <c r="G1565" i="1" s="1"/>
  <c r="D85" i="8"/>
  <c r="D80" i="8"/>
  <c r="D75" i="8"/>
  <c r="D70" i="8"/>
  <c r="D65" i="8"/>
  <c r="D60" i="8"/>
  <c r="D55" i="8"/>
  <c r="D50" i="8"/>
  <c r="D44" i="8"/>
  <c r="D36" i="8"/>
  <c r="D26" i="8"/>
  <c r="C1501" i="1" s="1"/>
  <c r="D18" i="8"/>
  <c r="D8" i="8"/>
  <c r="D6" i="8" s="1"/>
  <c r="C1481" i="1" s="1"/>
  <c r="G1481" i="1" s="1"/>
  <c r="E44" i="7"/>
  <c r="D44" i="7"/>
  <c r="E39" i="7"/>
  <c r="E38" i="7" s="1"/>
  <c r="D39" i="7"/>
  <c r="D38" i="7" s="1"/>
  <c r="E30" i="7"/>
  <c r="D30" i="7"/>
  <c r="E23" i="7"/>
  <c r="D23" i="7"/>
  <c r="E22" i="7"/>
  <c r="D22" i="7"/>
  <c r="E14" i="7"/>
  <c r="D14" i="7"/>
  <c r="E7" i="7"/>
  <c r="E6" i="7" s="1"/>
  <c r="E5" i="7" s="1"/>
  <c r="D7" i="7"/>
  <c r="D6" i="7" s="1"/>
  <c r="D5"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E114" i="6" s="1"/>
  <c r="I27" i="3"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E617" i="4"/>
  <c r="F617" i="4" s="1"/>
  <c r="D617" i="4"/>
  <c r="F616" i="4"/>
  <c r="F615" i="4"/>
  <c r="F614" i="4"/>
  <c r="F613" i="4"/>
  <c r="E612" i="4"/>
  <c r="D612" i="4"/>
  <c r="F612" i="4" s="1"/>
  <c r="F611" i="4"/>
  <c r="F610" i="4"/>
  <c r="F609" i="4"/>
  <c r="F608" i="4"/>
  <c r="F607" i="4"/>
  <c r="F606" i="4"/>
  <c r="E605" i="4"/>
  <c r="D605" i="4"/>
  <c r="F604" i="4"/>
  <c r="E603" i="4"/>
  <c r="H142" i="9" s="1"/>
  <c r="D603" i="4"/>
  <c r="F602" i="4"/>
  <c r="F601" i="4"/>
  <c r="F600" i="4"/>
  <c r="F599" i="4"/>
  <c r="E599" i="4"/>
  <c r="D599" i="4"/>
  <c r="F598" i="4"/>
  <c r="F597" i="4"/>
  <c r="F596" i="4"/>
  <c r="F595" i="4"/>
  <c r="F594" i="4"/>
  <c r="E594" i="4"/>
  <c r="D594" i="4"/>
  <c r="D593"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D568" i="4"/>
  <c r="F568" i="4" s="1"/>
  <c r="F567" i="4"/>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D421" i="4"/>
  <c r="E418" i="4"/>
  <c r="D418" i="4"/>
  <c r="F418" i="4" s="1"/>
  <c r="E417" i="4"/>
  <c r="D417" i="4"/>
  <c r="F416"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D351" i="4" s="1"/>
  <c r="F351" i="4"/>
  <c r="D350"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D299" i="4" s="1"/>
  <c r="F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E139" i="4"/>
  <c r="F139" i="4" s="1"/>
  <c r="D139" i="4"/>
  <c r="F138" i="4"/>
  <c r="F137" i="4"/>
  <c r="F136" i="4"/>
  <c r="F135" i="4"/>
  <c r="E134" i="4"/>
  <c r="E133" i="4" s="1"/>
  <c r="D134" i="4"/>
  <c r="F134" i="4" s="1"/>
  <c r="F132" i="4"/>
  <c r="F131" i="4"/>
  <c r="F130" i="4"/>
  <c r="F129" i="4"/>
  <c r="F128" i="4"/>
  <c r="E128" i="4"/>
  <c r="D128" i="4"/>
  <c r="F127" i="4"/>
  <c r="F126" i="4"/>
  <c r="F125" i="4"/>
  <c r="E125" i="4"/>
  <c r="D125" i="4"/>
  <c r="D124" i="4" s="1"/>
  <c r="F124" i="4" s="1"/>
  <c r="E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E51" i="4"/>
  <c r="D51"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F8" i="4" s="1"/>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C1580" i="1"/>
  <c r="G1580" i="1" s="1"/>
  <c r="C1579" i="1"/>
  <c r="C1578" i="1"/>
  <c r="H1578" i="1" s="1"/>
  <c r="C1577" i="1"/>
  <c r="H1575" i="1"/>
  <c r="G1575" i="1"/>
  <c r="C1575" i="1"/>
  <c r="C1574" i="1"/>
  <c r="H1573" i="1"/>
  <c r="C1573" i="1"/>
  <c r="G1573" i="1" s="1"/>
  <c r="H1572" i="1"/>
  <c r="G1572" i="1"/>
  <c r="C1572" i="1"/>
  <c r="C1571" i="1"/>
  <c r="G1570" i="1"/>
  <c r="C1570" i="1"/>
  <c r="H1570" i="1" s="1"/>
  <c r="C1569" i="1"/>
  <c r="H1568" i="1"/>
  <c r="G1568" i="1"/>
  <c r="C1568" i="1"/>
  <c r="C1567" i="1"/>
  <c r="G1567" i="1" s="1"/>
  <c r="C1566" i="1"/>
  <c r="H1564" i="1"/>
  <c r="G1564" i="1"/>
  <c r="C1564" i="1"/>
  <c r="C1563" i="1"/>
  <c r="G1562" i="1"/>
  <c r="C1562" i="1"/>
  <c r="H1562" i="1" s="1"/>
  <c r="C1561" i="1"/>
  <c r="C1560" i="1"/>
  <c r="H1560" i="1" s="1"/>
  <c r="H1559" i="1"/>
  <c r="G1559" i="1"/>
  <c r="C1559" i="1"/>
  <c r="C1558" i="1"/>
  <c r="H1557" i="1"/>
  <c r="C1557" i="1"/>
  <c r="G1557" i="1" s="1"/>
  <c r="C1556" i="1"/>
  <c r="H1556" i="1" s="1"/>
  <c r="C1555" i="1"/>
  <c r="C1554" i="1"/>
  <c r="H1554" i="1" s="1"/>
  <c r="C1553" i="1"/>
  <c r="H1552" i="1"/>
  <c r="G1552" i="1"/>
  <c r="C1552" i="1"/>
  <c r="H1551" i="1"/>
  <c r="C1551" i="1"/>
  <c r="G1551" i="1" s="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G1538" i="1"/>
  <c r="C1538" i="1"/>
  <c r="H1538" i="1" s="1"/>
  <c r="C1537" i="1"/>
  <c r="H1536" i="1"/>
  <c r="G1536" i="1"/>
  <c r="C1536" i="1"/>
  <c r="C1535" i="1"/>
  <c r="G1535" i="1" s="1"/>
  <c r="C1534" i="1"/>
  <c r="C1533" i="1"/>
  <c r="G1533" i="1" s="1"/>
  <c r="C1532" i="1"/>
  <c r="H1532" i="1" s="1"/>
  <c r="C1531" i="1"/>
  <c r="C1529" i="1"/>
  <c r="H1528" i="1"/>
  <c r="G1528" i="1"/>
  <c r="C1528" i="1"/>
  <c r="H1527" i="1"/>
  <c r="G1527" i="1"/>
  <c r="C1527" i="1"/>
  <c r="C1526" i="1"/>
  <c r="H1525" i="1"/>
  <c r="C1525" i="1"/>
  <c r="G1525" i="1" s="1"/>
  <c r="C1523" i="1"/>
  <c r="G1522" i="1"/>
  <c r="C1522" i="1"/>
  <c r="H1522" i="1" s="1"/>
  <c r="C1521" i="1"/>
  <c r="H1520" i="1"/>
  <c r="G1520" i="1"/>
  <c r="C1520" i="1"/>
  <c r="H1519" i="1"/>
  <c r="G1519" i="1"/>
  <c r="C1519" i="1"/>
  <c r="H1516" i="1"/>
  <c r="G1516" i="1"/>
  <c r="C1516" i="1"/>
  <c r="C1515" i="1"/>
  <c r="G1514" i="1"/>
  <c r="C1514" i="1"/>
  <c r="H1514" i="1" s="1"/>
  <c r="C1513" i="1"/>
  <c r="H1512" i="1"/>
  <c r="G1512" i="1"/>
  <c r="C1512" i="1"/>
  <c r="C1511" i="1"/>
  <c r="G1511" i="1" s="1"/>
  <c r="C1510" i="1"/>
  <c r="C1509" i="1"/>
  <c r="G1509" i="1" s="1"/>
  <c r="H1508" i="1"/>
  <c r="G1508" i="1"/>
  <c r="C1508" i="1"/>
  <c r="C1507" i="1"/>
  <c r="G1506" i="1"/>
  <c r="C1506" i="1"/>
  <c r="H1506" i="1" s="1"/>
  <c r="C1505" i="1"/>
  <c r="G1504" i="1"/>
  <c r="C1504" i="1"/>
  <c r="H1504" i="1" s="1"/>
  <c r="H1503" i="1"/>
  <c r="C1503" i="1"/>
  <c r="G1503" i="1" s="1"/>
  <c r="C1502" i="1"/>
  <c r="H1500" i="1"/>
  <c r="G1500" i="1"/>
  <c r="C1500" i="1"/>
  <c r="G1498" i="1"/>
  <c r="C1498" i="1"/>
  <c r="H1498" i="1" s="1"/>
  <c r="C1497" i="1"/>
  <c r="H1496" i="1"/>
  <c r="G1496" i="1"/>
  <c r="C1496" i="1"/>
  <c r="H1495" i="1"/>
  <c r="G1495" i="1"/>
  <c r="C1495" i="1"/>
  <c r="C1494" i="1"/>
  <c r="C1493" i="1"/>
  <c r="G1493" i="1" s="1"/>
  <c r="H1492" i="1"/>
  <c r="C1492" i="1"/>
  <c r="G1492" i="1" s="1"/>
  <c r="C1491" i="1"/>
  <c r="G1490" i="1"/>
  <c r="C1490" i="1"/>
  <c r="H1490" i="1" s="1"/>
  <c r="C1489" i="1"/>
  <c r="H1488" i="1"/>
  <c r="G1488" i="1"/>
  <c r="C1488" i="1"/>
  <c r="H1487" i="1"/>
  <c r="G1487" i="1"/>
  <c r="C1487" i="1"/>
  <c r="C1486" i="1"/>
  <c r="H1485" i="1"/>
  <c r="C1485" i="1"/>
  <c r="G1485" i="1" s="1"/>
  <c r="G1484" i="1"/>
  <c r="C1484" i="1"/>
  <c r="H1484" i="1" s="1"/>
  <c r="G1482" i="1"/>
  <c r="C1482" i="1"/>
  <c r="H1482" i="1" s="1"/>
  <c r="C1480" i="1"/>
  <c r="H1480" i="1" s="1"/>
  <c r="J1479" i="1"/>
  <c r="D1479" i="1"/>
  <c r="C1479" i="1"/>
  <c r="J1478" i="1"/>
  <c r="G1478" i="1"/>
  <c r="I1478" i="1" s="1"/>
  <c r="D1478" i="1"/>
  <c r="H1478" i="1" s="1"/>
  <c r="C1478" i="1"/>
  <c r="H1477" i="1"/>
  <c r="D1477" i="1"/>
  <c r="C1477" i="1"/>
  <c r="J1476" i="1"/>
  <c r="H1476" i="1"/>
  <c r="G1476" i="1"/>
  <c r="D1476" i="1"/>
  <c r="C1476" i="1"/>
  <c r="H1475" i="1"/>
  <c r="G1475" i="1"/>
  <c r="D1475" i="1"/>
  <c r="C1475" i="1"/>
  <c r="D1474" i="1"/>
  <c r="C1474" i="1"/>
  <c r="D1473" i="1"/>
  <c r="H1473" i="1" s="1"/>
  <c r="C1473" i="1"/>
  <c r="D1472" i="1"/>
  <c r="H1472" i="1" s="1"/>
  <c r="C1472" i="1"/>
  <c r="J1471" i="1"/>
  <c r="H1471" i="1"/>
  <c r="G1471" i="1"/>
  <c r="I1471" i="1" s="1"/>
  <c r="D1471" i="1"/>
  <c r="C1471" i="1"/>
  <c r="H1470" i="1"/>
  <c r="G1470" i="1"/>
  <c r="D1470" i="1"/>
  <c r="C1470" i="1"/>
  <c r="H1469" i="1"/>
  <c r="G1469" i="1"/>
  <c r="D1469" i="1"/>
  <c r="C1469" i="1"/>
  <c r="D1468" i="1"/>
  <c r="C1468" i="1"/>
  <c r="J1468" i="1" s="1"/>
  <c r="D1467" i="1"/>
  <c r="H1467" i="1" s="1"/>
  <c r="C1467" i="1"/>
  <c r="D1466" i="1"/>
  <c r="H1466" i="1" s="1"/>
  <c r="C1466" i="1"/>
  <c r="J1465" i="1"/>
  <c r="H1465" i="1"/>
  <c r="G1465" i="1"/>
  <c r="I1465" i="1" s="1"/>
  <c r="D1465" i="1"/>
  <c r="C1465" i="1"/>
  <c r="J1464" i="1"/>
  <c r="D1464" i="1"/>
  <c r="C1464" i="1"/>
  <c r="J1463" i="1"/>
  <c r="G1463" i="1"/>
  <c r="I1463" i="1" s="1"/>
  <c r="D1463" i="1"/>
  <c r="H1463" i="1" s="1"/>
  <c r="C1463" i="1"/>
  <c r="H1462" i="1"/>
  <c r="D1462" i="1"/>
  <c r="C1462" i="1"/>
  <c r="H1461" i="1"/>
  <c r="G1461" i="1"/>
  <c r="D1461" i="1"/>
  <c r="C1461" i="1"/>
  <c r="D1460" i="1"/>
  <c r="C1460" i="1"/>
  <c r="G1460" i="1" s="1"/>
  <c r="J1459" i="1"/>
  <c r="D1459" i="1"/>
  <c r="H1459" i="1" s="1"/>
  <c r="C1459" i="1"/>
  <c r="D1458" i="1"/>
  <c r="H1458" i="1" s="1"/>
  <c r="C1458" i="1"/>
  <c r="H1457" i="1"/>
  <c r="G1457" i="1"/>
  <c r="I1457" i="1" s="1"/>
  <c r="D1457" i="1"/>
  <c r="J1457" i="1" s="1"/>
  <c r="C1457" i="1"/>
  <c r="D1456" i="1"/>
  <c r="C1456" i="1"/>
  <c r="G1456" i="1" s="1"/>
  <c r="J1455" i="1"/>
  <c r="D1455" i="1"/>
  <c r="H1455" i="1" s="1"/>
  <c r="C1455" i="1"/>
  <c r="D1454" i="1"/>
  <c r="H1454" i="1" s="1"/>
  <c r="C1454" i="1"/>
  <c r="D1453" i="1"/>
  <c r="H1453" i="1" s="1"/>
  <c r="C1453" i="1"/>
  <c r="D1452" i="1"/>
  <c r="H1452" i="1" s="1"/>
  <c r="C1452" i="1"/>
  <c r="H1451" i="1"/>
  <c r="G1451" i="1"/>
  <c r="I1451" i="1" s="1"/>
  <c r="D1451" i="1"/>
  <c r="J1451" i="1" s="1"/>
  <c r="C1451" i="1"/>
  <c r="D1450" i="1"/>
  <c r="C1450" i="1"/>
  <c r="G1450" i="1" s="1"/>
  <c r="J1449" i="1"/>
  <c r="D1449" i="1"/>
  <c r="H1449" i="1" s="1"/>
  <c r="C1449" i="1"/>
  <c r="D1448" i="1"/>
  <c r="H1448" i="1" s="1"/>
  <c r="C1448" i="1"/>
  <c r="H1447" i="1"/>
  <c r="G1447" i="1"/>
  <c r="I1447" i="1" s="1"/>
  <c r="D1447" i="1"/>
  <c r="J1447" i="1" s="1"/>
  <c r="C1447" i="1"/>
  <c r="D1446" i="1"/>
  <c r="C1446" i="1"/>
  <c r="G1446" i="1" s="1"/>
  <c r="J1445" i="1"/>
  <c r="D1445" i="1"/>
  <c r="C1445" i="1"/>
  <c r="H1445" i="1" s="1"/>
  <c r="D1444" i="1"/>
  <c r="G1444" i="1" s="1"/>
  <c r="C1444" i="1"/>
  <c r="H1444" i="1" s="1"/>
  <c r="H1443" i="1"/>
  <c r="D1443" i="1"/>
  <c r="C1443" i="1"/>
  <c r="G1443" i="1" s="1"/>
  <c r="I1443" i="1" s="1"/>
  <c r="D1442" i="1"/>
  <c r="G1442" i="1" s="1"/>
  <c r="C1442" i="1"/>
  <c r="H1442" i="1" s="1"/>
  <c r="H1441" i="1"/>
  <c r="D1441" i="1"/>
  <c r="C1441" i="1"/>
  <c r="G1441" i="1" s="1"/>
  <c r="I1441" i="1" s="1"/>
  <c r="D1440" i="1"/>
  <c r="G1440" i="1" s="1"/>
  <c r="I1440" i="1" s="1"/>
  <c r="C1440" i="1"/>
  <c r="H1440" i="1" s="1"/>
  <c r="H1439" i="1"/>
  <c r="D1439" i="1"/>
  <c r="C1439" i="1"/>
  <c r="G1439" i="1" s="1"/>
  <c r="I1439" i="1" s="1"/>
  <c r="H1438" i="1"/>
  <c r="D1438" i="1"/>
  <c r="C1438" i="1"/>
  <c r="G1438" i="1" s="1"/>
  <c r="H1437" i="1"/>
  <c r="D1437" i="1"/>
  <c r="C1437" i="1"/>
  <c r="G1437" i="1" s="1"/>
  <c r="H1436" i="1"/>
  <c r="D1436" i="1"/>
  <c r="C1436" i="1"/>
  <c r="G1436"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D1196" i="1"/>
  <c r="C1196" i="1"/>
  <c r="G1196" i="1" s="1"/>
  <c r="H1195" i="1"/>
  <c r="D1195" i="1"/>
  <c r="C1195" i="1"/>
  <c r="G1195" i="1" s="1"/>
  <c r="H1194" i="1"/>
  <c r="D1194" i="1"/>
  <c r="C1194" i="1"/>
  <c r="G1194" i="1" s="1"/>
  <c r="D1193" i="1"/>
  <c r="C1193" i="1"/>
  <c r="G1193" i="1" s="1"/>
  <c r="D1192" i="1"/>
  <c r="C1192" i="1"/>
  <c r="G1192" i="1" s="1"/>
  <c r="H1191" i="1"/>
  <c r="D1191" i="1"/>
  <c r="C1191" i="1"/>
  <c r="G1191" i="1" s="1"/>
  <c r="H1190" i="1"/>
  <c r="D1190" i="1"/>
  <c r="C1190" i="1"/>
  <c r="G1190" i="1" s="1"/>
  <c r="D1189" i="1"/>
  <c r="C1189" i="1"/>
  <c r="G1189" i="1" s="1"/>
  <c r="D1188" i="1"/>
  <c r="C1188" i="1"/>
  <c r="G1188" i="1" s="1"/>
  <c r="H1187" i="1"/>
  <c r="D1187" i="1"/>
  <c r="C1187" i="1"/>
  <c r="G1187" i="1" s="1"/>
  <c r="H1186" i="1"/>
  <c r="D1186" i="1"/>
  <c r="C1186" i="1"/>
  <c r="G1186" i="1" s="1"/>
  <c r="D1185" i="1"/>
  <c r="C1185" i="1"/>
  <c r="G1185" i="1" s="1"/>
  <c r="D1184" i="1"/>
  <c r="C1184" i="1"/>
  <c r="G1184" i="1" s="1"/>
  <c r="D1183" i="1"/>
  <c r="H1182" i="1"/>
  <c r="D1182" i="1"/>
  <c r="C1182" i="1"/>
  <c r="G1182" i="1" s="1"/>
  <c r="D1181" i="1"/>
  <c r="C1181" i="1"/>
  <c r="G1181" i="1" s="1"/>
  <c r="D1180" i="1"/>
  <c r="C1180" i="1"/>
  <c r="G1180" i="1" s="1"/>
  <c r="H1179" i="1"/>
  <c r="D1179" i="1"/>
  <c r="C1179" i="1"/>
  <c r="G1179" i="1" s="1"/>
  <c r="H1178" i="1"/>
  <c r="D1178" i="1"/>
  <c r="C1178" i="1"/>
  <c r="G1178" i="1" s="1"/>
  <c r="D1177" i="1"/>
  <c r="C1177" i="1"/>
  <c r="G1177" i="1" s="1"/>
  <c r="D1176" i="1"/>
  <c r="C1176" i="1"/>
  <c r="G1176" i="1" s="1"/>
  <c r="H1175" i="1"/>
  <c r="D1175" i="1"/>
  <c r="C1175" i="1"/>
  <c r="G1175" i="1" s="1"/>
  <c r="H1174" i="1"/>
  <c r="D1174" i="1"/>
  <c r="C1174" i="1"/>
  <c r="G1174" i="1" s="1"/>
  <c r="D1173" i="1"/>
  <c r="C1173" i="1"/>
  <c r="G1173" i="1" s="1"/>
  <c r="D1172" i="1"/>
  <c r="C1172" i="1"/>
  <c r="G1172" i="1" s="1"/>
  <c r="H1171" i="1"/>
  <c r="D1171" i="1"/>
  <c r="C1171" i="1"/>
  <c r="G1171" i="1" s="1"/>
  <c r="H1170" i="1"/>
  <c r="D1170" i="1"/>
  <c r="C1170" i="1"/>
  <c r="G1170" i="1" s="1"/>
  <c r="D1169" i="1"/>
  <c r="C1169" i="1"/>
  <c r="G1169" i="1" s="1"/>
  <c r="D1168" i="1"/>
  <c r="C1168" i="1"/>
  <c r="G1168" i="1" s="1"/>
  <c r="H1167" i="1"/>
  <c r="D1167" i="1"/>
  <c r="C1167" i="1"/>
  <c r="G1167" i="1" s="1"/>
  <c r="H1166" i="1"/>
  <c r="D1166" i="1"/>
  <c r="C1166" i="1"/>
  <c r="G1166" i="1" s="1"/>
  <c r="D1165" i="1"/>
  <c r="C1165" i="1"/>
  <c r="G1165" i="1" s="1"/>
  <c r="D1164" i="1"/>
  <c r="C1164" i="1"/>
  <c r="G1164" i="1" s="1"/>
  <c r="H1163" i="1"/>
  <c r="D1163" i="1"/>
  <c r="C1163" i="1"/>
  <c r="G1163" i="1" s="1"/>
  <c r="H1162" i="1"/>
  <c r="D1162" i="1"/>
  <c r="C1162" i="1"/>
  <c r="G1162" i="1" s="1"/>
  <c r="D1161" i="1"/>
  <c r="C1161" i="1"/>
  <c r="G1161" i="1" s="1"/>
  <c r="D1160" i="1"/>
  <c r="C1160" i="1"/>
  <c r="G1160" i="1" s="1"/>
  <c r="H1159" i="1"/>
  <c r="D1159" i="1"/>
  <c r="C1159" i="1"/>
  <c r="G1159" i="1" s="1"/>
  <c r="H1158" i="1"/>
  <c r="D1158" i="1"/>
  <c r="C1158" i="1"/>
  <c r="G1158" i="1" s="1"/>
  <c r="D1157" i="1"/>
  <c r="C1157" i="1"/>
  <c r="G1157" i="1" s="1"/>
  <c r="D1156" i="1"/>
  <c r="C1156" i="1"/>
  <c r="G1156" i="1" s="1"/>
  <c r="H1155" i="1"/>
  <c r="D1155" i="1"/>
  <c r="C1155" i="1"/>
  <c r="G1155" i="1" s="1"/>
  <c r="H1154" i="1"/>
  <c r="D1154" i="1"/>
  <c r="C1154" i="1"/>
  <c r="G1154" i="1" s="1"/>
  <c r="D1151" i="1"/>
  <c r="C1151" i="1"/>
  <c r="G1151" i="1" s="1"/>
  <c r="D1150" i="1"/>
  <c r="C1150" i="1"/>
  <c r="G1150" i="1" s="1"/>
  <c r="H1149" i="1"/>
  <c r="D1149" i="1"/>
  <c r="C1149" i="1"/>
  <c r="G1149" i="1" s="1"/>
  <c r="H1148" i="1"/>
  <c r="D1148" i="1"/>
  <c r="C1148" i="1"/>
  <c r="G1148" i="1" s="1"/>
  <c r="D1147" i="1"/>
  <c r="C1147" i="1"/>
  <c r="G1147" i="1" s="1"/>
  <c r="D1146" i="1"/>
  <c r="C1146" i="1"/>
  <c r="G1146" i="1" s="1"/>
  <c r="H1145" i="1"/>
  <c r="D1145" i="1"/>
  <c r="C1145" i="1"/>
  <c r="G1145" i="1" s="1"/>
  <c r="H1144" i="1"/>
  <c r="D1144" i="1"/>
  <c r="C1144" i="1"/>
  <c r="G1144" i="1" s="1"/>
  <c r="D1143" i="1"/>
  <c r="C1143" i="1"/>
  <c r="G1143" i="1" s="1"/>
  <c r="D1142" i="1"/>
  <c r="C1142" i="1"/>
  <c r="G1142" i="1" s="1"/>
  <c r="H1141" i="1"/>
  <c r="D1141" i="1"/>
  <c r="C1141" i="1"/>
  <c r="G1141" i="1" s="1"/>
  <c r="H1140" i="1"/>
  <c r="D1140" i="1"/>
  <c r="C1140" i="1"/>
  <c r="G1140" i="1" s="1"/>
  <c r="D1139" i="1"/>
  <c r="C1139" i="1"/>
  <c r="G1139" i="1" s="1"/>
  <c r="D1138" i="1"/>
  <c r="C1138" i="1"/>
  <c r="G1138" i="1" s="1"/>
  <c r="H1137" i="1"/>
  <c r="D1137" i="1"/>
  <c r="C1137" i="1"/>
  <c r="G1137" i="1" s="1"/>
  <c r="H1136" i="1"/>
  <c r="D1136" i="1"/>
  <c r="C1136" i="1"/>
  <c r="G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D961" i="1"/>
  <c r="G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H947" i="1" s="1"/>
  <c r="C947" i="1"/>
  <c r="D946" i="1"/>
  <c r="H946" i="1" s="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0" i="1"/>
  <c r="G820" i="1"/>
  <c r="D820" i="1"/>
  <c r="C820" i="1"/>
  <c r="H819" i="1"/>
  <c r="G819" i="1"/>
  <c r="D819" i="1"/>
  <c r="C819" i="1"/>
  <c r="H818" i="1"/>
  <c r="G818" i="1"/>
  <c r="D818" i="1"/>
  <c r="C818" i="1"/>
  <c r="D817" i="1"/>
  <c r="G817" i="1" s="1"/>
  <c r="C817" i="1"/>
  <c r="H816" i="1"/>
  <c r="G816" i="1"/>
  <c r="D816" i="1"/>
  <c r="C816" i="1"/>
  <c r="H815" i="1"/>
  <c r="G815" i="1"/>
  <c r="D815" i="1"/>
  <c r="C815" i="1"/>
  <c r="H814" i="1"/>
  <c r="G814" i="1"/>
  <c r="D814" i="1"/>
  <c r="C814" i="1"/>
  <c r="H813" i="1"/>
  <c r="G813" i="1"/>
  <c r="D813" i="1"/>
  <c r="C813" i="1"/>
  <c r="D812" i="1"/>
  <c r="G812" i="1" s="1"/>
  <c r="C812" i="1"/>
  <c r="H811" i="1"/>
  <c r="G811" i="1"/>
  <c r="D811" i="1"/>
  <c r="C811" i="1"/>
  <c r="H810" i="1"/>
  <c r="G810" i="1"/>
  <c r="D810" i="1"/>
  <c r="C810"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G658" i="1"/>
  <c r="D658" i="1"/>
  <c r="H658" i="1" s="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D651" i="1"/>
  <c r="H651" i="1" s="1"/>
  <c r="C651" i="1"/>
  <c r="H650" i="1"/>
  <c r="G650" i="1"/>
  <c r="D650" i="1"/>
  <c r="C650" i="1"/>
  <c r="H649" i="1"/>
  <c r="G649" i="1"/>
  <c r="D649" i="1"/>
  <c r="C649" i="1"/>
  <c r="G648" i="1"/>
  <c r="D648" i="1"/>
  <c r="H648" i="1" s="1"/>
  <c r="C648" i="1"/>
  <c r="H647" i="1"/>
  <c r="G647" i="1"/>
  <c r="D647" i="1"/>
  <c r="C647" i="1"/>
  <c r="H646" i="1"/>
  <c r="D646" i="1"/>
  <c r="G646" i="1" s="1"/>
  <c r="C646" i="1"/>
  <c r="C645" i="1"/>
  <c r="H644" i="1"/>
  <c r="G644" i="1"/>
  <c r="D644" i="1"/>
  <c r="C644" i="1"/>
  <c r="H643" i="1"/>
  <c r="G643" i="1"/>
  <c r="D643" i="1"/>
  <c r="C643" i="1"/>
  <c r="G642" i="1"/>
  <c r="D642" i="1"/>
  <c r="H642" i="1" s="1"/>
  <c r="C642" i="1"/>
  <c r="H641" i="1"/>
  <c r="G641" i="1"/>
  <c r="D641" i="1"/>
  <c r="C641" i="1"/>
  <c r="C637" i="1"/>
  <c r="H632" i="1"/>
  <c r="G632" i="1"/>
  <c r="D632" i="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C412" i="1"/>
  <c r="D411" i="1"/>
  <c r="H411" i="1" s="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G390" i="1" s="1"/>
  <c r="C390" i="1"/>
  <c r="H389" i="1"/>
  <c r="G389" i="1"/>
  <c r="D389" i="1"/>
  <c r="C389" i="1"/>
  <c r="H388" i="1"/>
  <c r="G388" i="1"/>
  <c r="D388" i="1"/>
  <c r="C388" i="1"/>
  <c r="H387" i="1"/>
  <c r="G387" i="1"/>
  <c r="D387" i="1"/>
  <c r="C387"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D362" i="1"/>
  <c r="H362" i="1" s="1"/>
  <c r="C362" i="1"/>
  <c r="H361" i="1"/>
  <c r="G361" i="1"/>
  <c r="D361" i="1"/>
  <c r="C361" i="1"/>
  <c r="H360" i="1"/>
  <c r="G360" i="1"/>
  <c r="D360" i="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D348" i="1"/>
  <c r="G348" i="1" s="1"/>
  <c r="C348" i="1"/>
  <c r="H347" i="1"/>
  <c r="D347" i="1"/>
  <c r="G347" i="1" s="1"/>
  <c r="C347"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G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H210" i="1" s="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D201" i="1"/>
  <c r="G201" i="1" s="1"/>
  <c r="C201" i="1"/>
  <c r="H200" i="1"/>
  <c r="G200" i="1"/>
  <c r="D200" i="1"/>
  <c r="C200" i="1"/>
  <c r="H199" i="1"/>
  <c r="G199" i="1"/>
  <c r="D199" i="1"/>
  <c r="C199" i="1"/>
  <c r="D198" i="1"/>
  <c r="G198" i="1" s="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H188" i="1"/>
  <c r="D188" i="1"/>
  <c r="G188" i="1" s="1"/>
  <c r="C188" i="1"/>
  <c r="D187" i="1"/>
  <c r="G187" i="1" s="1"/>
  <c r="C187" i="1"/>
  <c r="H186" i="1"/>
  <c r="G186" i="1"/>
  <c r="D186" i="1"/>
  <c r="C186" i="1"/>
  <c r="H185" i="1"/>
  <c r="G185" i="1"/>
  <c r="D185" i="1"/>
  <c r="C185" i="1"/>
  <c r="C184" i="1"/>
  <c r="H183" i="1"/>
  <c r="G183" i="1"/>
  <c r="D183" i="1"/>
  <c r="C183" i="1"/>
  <c r="H182" i="1"/>
  <c r="G182" i="1"/>
  <c r="D182" i="1"/>
  <c r="C182" i="1"/>
  <c r="D181" i="1"/>
  <c r="H181" i="1" s="1"/>
  <c r="C181" i="1"/>
  <c r="D180" i="1"/>
  <c r="H180" i="1" s="1"/>
  <c r="C180" i="1"/>
  <c r="H179" i="1"/>
  <c r="D179" i="1"/>
  <c r="G179" i="1" s="1"/>
  <c r="C179" i="1"/>
  <c r="H178" i="1"/>
  <c r="D178" i="1"/>
  <c r="G178" i="1" s="1"/>
  <c r="C178" i="1"/>
  <c r="H177" i="1"/>
  <c r="D177" i="1"/>
  <c r="G177" i="1" s="1"/>
  <c r="C177" i="1"/>
  <c r="H176" i="1"/>
  <c r="D176" i="1"/>
  <c r="G176" i="1" s="1"/>
  <c r="C176" i="1"/>
  <c r="D175" i="1"/>
  <c r="G175" i="1" s="1"/>
  <c r="C175" i="1"/>
  <c r="H174" i="1"/>
  <c r="G174" i="1"/>
  <c r="D174" i="1"/>
  <c r="C174" i="1"/>
  <c r="C173" i="1"/>
  <c r="D172" i="1"/>
  <c r="H172" i="1" s="1"/>
  <c r="C172" i="1"/>
  <c r="H171" i="1"/>
  <c r="G171" i="1"/>
  <c r="D171" i="1"/>
  <c r="C171" i="1"/>
  <c r="D170" i="1"/>
  <c r="G170" i="1" s="1"/>
  <c r="C170" i="1"/>
  <c r="H169" i="1"/>
  <c r="G169" i="1"/>
  <c r="D169" i="1"/>
  <c r="C169" i="1"/>
  <c r="D168" i="1"/>
  <c r="G168" i="1" s="1"/>
  <c r="C168" i="1"/>
  <c r="D167" i="1"/>
  <c r="G167" i="1" s="1"/>
  <c r="C167" i="1"/>
  <c r="D166" i="1"/>
  <c r="G166" i="1" s="1"/>
  <c r="C166" i="1"/>
  <c r="D165" i="1"/>
  <c r="G165" i="1" s="1"/>
  <c r="C165" i="1"/>
  <c r="H164" i="1"/>
  <c r="G164" i="1"/>
  <c r="D164" i="1"/>
  <c r="C164" i="1"/>
  <c r="H163" i="1"/>
  <c r="G163" i="1"/>
  <c r="D163" i="1"/>
  <c r="C163" i="1"/>
  <c r="G162" i="1"/>
  <c r="D162" i="1"/>
  <c r="H162" i="1" s="1"/>
  <c r="C162" i="1"/>
  <c r="D161" i="1"/>
  <c r="H161" i="1" s="1"/>
  <c r="C161" i="1"/>
  <c r="G160" i="1"/>
  <c r="D160" i="1"/>
  <c r="H160" i="1" s="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D126" i="1"/>
  <c r="H126" i="1" s="1"/>
  <c r="C126" i="1"/>
  <c r="H125" i="1"/>
  <c r="G125" i="1"/>
  <c r="D125" i="1"/>
  <c r="C125" i="1"/>
  <c r="D124" i="1"/>
  <c r="G124" i="1" s="1"/>
  <c r="C124" i="1"/>
  <c r="H123" i="1"/>
  <c r="G123" i="1"/>
  <c r="D123" i="1"/>
  <c r="C123" i="1"/>
  <c r="H122" i="1"/>
  <c r="G122" i="1"/>
  <c r="D122" i="1"/>
  <c r="C122" i="1"/>
  <c r="H121" i="1"/>
  <c r="G121" i="1"/>
  <c r="D121" i="1"/>
  <c r="C121" i="1"/>
  <c r="D120" i="1"/>
  <c r="G120" i="1" s="1"/>
  <c r="C120" i="1"/>
  <c r="H119" i="1"/>
  <c r="G119" i="1"/>
  <c r="D119" i="1"/>
  <c r="C119" i="1"/>
  <c r="H118" i="1"/>
  <c r="G118" i="1"/>
  <c r="D118" i="1"/>
  <c r="C118" i="1"/>
  <c r="G117" i="1"/>
  <c r="D117" i="1"/>
  <c r="H117" i="1" s="1"/>
  <c r="C117" i="1"/>
  <c r="D116" i="1"/>
  <c r="H116" i="1" s="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D90" i="1"/>
  <c r="H90" i="1" s="1"/>
  <c r="C90" i="1"/>
  <c r="H89" i="1"/>
  <c r="D89" i="1"/>
  <c r="G89" i="1" s="1"/>
  <c r="C89" i="1"/>
  <c r="H88" i="1"/>
  <c r="G88" i="1"/>
  <c r="D88" i="1"/>
  <c r="C88" i="1"/>
  <c r="D87" i="1"/>
  <c r="G87" i="1" s="1"/>
  <c r="C87" i="1"/>
  <c r="H86" i="1"/>
  <c r="G86" i="1"/>
  <c r="D86" i="1"/>
  <c r="C86" i="1"/>
  <c r="H85" i="1"/>
  <c r="G85" i="1"/>
  <c r="D85" i="1"/>
  <c r="C85" i="1"/>
  <c r="H84" i="1"/>
  <c r="G84" i="1"/>
  <c r="D84" i="1"/>
  <c r="C84" i="1"/>
  <c r="H83" i="1"/>
  <c r="D83" i="1"/>
  <c r="G83" i="1" s="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G56" i="1"/>
  <c r="D56" i="1"/>
  <c r="H56" i="1" s="1"/>
  <c r="C56" i="1"/>
  <c r="G55"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G23" i="1"/>
  <c r="D23" i="1"/>
  <c r="H23" i="1" s="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G5" i="1" s="1"/>
  <c r="C5" i="1"/>
  <c r="H4" i="1"/>
  <c r="D4" i="1"/>
  <c r="G4" i="1" s="1"/>
  <c r="C4" i="1"/>
  <c r="H386" i="1" l="1"/>
  <c r="H390" i="1"/>
  <c r="E32" i="9"/>
  <c r="B32" i="9" s="1"/>
  <c r="H1567" i="1"/>
  <c r="H1565" i="1"/>
  <c r="G1560" i="1"/>
  <c r="G1556" i="1"/>
  <c r="D49" i="8"/>
  <c r="D43" i="8" s="1"/>
  <c r="C1518" i="1" s="1"/>
  <c r="H1518" i="1" s="1"/>
  <c r="G1554" i="1"/>
  <c r="H1535" i="1"/>
  <c r="H1533" i="1"/>
  <c r="G1532" i="1"/>
  <c r="C1530" i="1"/>
  <c r="G1578" i="1"/>
  <c r="G1576" i="1"/>
  <c r="H1580" i="1"/>
  <c r="H1493" i="1"/>
  <c r="C1483" i="1"/>
  <c r="H1483" i="1" s="1"/>
  <c r="H821" i="1"/>
  <c r="H817" i="1"/>
  <c r="H812" i="1"/>
  <c r="H809" i="1"/>
  <c r="E53" i="9"/>
  <c r="B53" i="9" s="1"/>
  <c r="F225" i="9"/>
  <c r="B225" i="9" s="1"/>
  <c r="H255" i="1"/>
  <c r="H256" i="1"/>
  <c r="F259" i="4"/>
  <c r="E252" i="4"/>
  <c r="D248" i="1" s="1"/>
  <c r="F224" i="9"/>
  <c r="B224" i="9" s="1"/>
  <c r="G210" i="1"/>
  <c r="G206" i="1"/>
  <c r="G207" i="1"/>
  <c r="E196" i="4"/>
  <c r="D192" i="1" s="1"/>
  <c r="H198" i="1"/>
  <c r="H201" i="1"/>
  <c r="F202" i="4"/>
  <c r="G191" i="1"/>
  <c r="G189" i="1"/>
  <c r="H187" i="1"/>
  <c r="G184" i="1"/>
  <c r="F220" i="9"/>
  <c r="B220" i="9" s="1"/>
  <c r="G181" i="1"/>
  <c r="G180" i="1"/>
  <c r="E41" i="9"/>
  <c r="B41" i="9" s="1"/>
  <c r="D173" i="1"/>
  <c r="G173" i="1" s="1"/>
  <c r="H175" i="1"/>
  <c r="E163" i="4"/>
  <c r="D159" i="1" s="1"/>
  <c r="G172" i="1"/>
  <c r="H170" i="1"/>
  <c r="H168" i="1"/>
  <c r="H167" i="1"/>
  <c r="H165" i="1"/>
  <c r="H166" i="1"/>
  <c r="G161" i="1"/>
  <c r="G947" i="1"/>
  <c r="G946" i="1"/>
  <c r="H1511" i="1"/>
  <c r="H1509" i="1"/>
  <c r="G1501" i="1"/>
  <c r="H1501" i="1"/>
  <c r="D24" i="8"/>
  <c r="C1499" i="1" s="1"/>
  <c r="H1499" i="1" s="1"/>
  <c r="G1480" i="1"/>
  <c r="B273" i="9"/>
  <c r="H645" i="1"/>
  <c r="G645" i="1"/>
  <c r="F652" i="4"/>
  <c r="E31" i="9"/>
  <c r="B31" i="9" s="1"/>
  <c r="H631" i="1"/>
  <c r="D611" i="1"/>
  <c r="E593" i="4"/>
  <c r="D587" i="1" s="1"/>
  <c r="F605" i="4"/>
  <c r="G600" i="1"/>
  <c r="G411" i="1"/>
  <c r="E643" i="4"/>
  <c r="D637" i="1" s="1"/>
  <c r="H637" i="1" s="1"/>
  <c r="H364" i="1"/>
  <c r="G359" i="1"/>
  <c r="G362" i="1"/>
  <c r="E363" i="4"/>
  <c r="D358" i="1" s="1"/>
  <c r="E351" i="4"/>
  <c r="G637" i="1"/>
  <c r="D412" i="1"/>
  <c r="E644" i="4"/>
  <c r="D638" i="1" s="1"/>
  <c r="H289" i="1"/>
  <c r="F214" i="9"/>
  <c r="B214" i="9" s="1"/>
  <c r="F216" i="9"/>
  <c r="E34" i="9"/>
  <c r="B34" i="9" s="1"/>
  <c r="G651" i="1"/>
  <c r="E284" i="9"/>
  <c r="G135" i="1"/>
  <c r="H146" i="1"/>
  <c r="G126" i="1"/>
  <c r="H120" i="1"/>
  <c r="H124" i="1"/>
  <c r="G116" i="1"/>
  <c r="G108" i="1"/>
  <c r="G113" i="1"/>
  <c r="B216" i="9"/>
  <c r="H87" i="1"/>
  <c r="G90" i="1"/>
  <c r="E82" i="4"/>
  <c r="D78" i="1" s="1"/>
  <c r="D79" i="1"/>
  <c r="E25" i="9"/>
  <c r="B25" i="9" s="1"/>
  <c r="F29" i="4"/>
  <c r="F23" i="4"/>
  <c r="H19" i="1"/>
  <c r="G19" i="1"/>
  <c r="E7" i="4"/>
  <c r="D3" i="1" s="1"/>
  <c r="F213" i="9"/>
  <c r="B213" i="9" s="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H1139" i="1"/>
  <c r="H1143" i="1"/>
  <c r="H1147" i="1"/>
  <c r="H1151" i="1"/>
  <c r="H1157" i="1"/>
  <c r="H1161" i="1"/>
  <c r="H1165" i="1"/>
  <c r="H1169" i="1"/>
  <c r="H1173" i="1"/>
  <c r="H1177" i="1"/>
  <c r="H1181" i="1"/>
  <c r="H1185" i="1"/>
  <c r="H1189" i="1"/>
  <c r="H1193" i="1"/>
  <c r="I1442" i="1"/>
  <c r="G1047" i="1"/>
  <c r="G1048" i="1"/>
  <c r="G1049" i="1"/>
  <c r="G1050" i="1"/>
  <c r="G1051" i="1"/>
  <c r="G1052" i="1"/>
  <c r="G1053" i="1"/>
  <c r="G1054" i="1"/>
  <c r="G1055" i="1"/>
  <c r="G1056" i="1"/>
  <c r="G1057" i="1"/>
  <c r="G1058" i="1"/>
  <c r="G1059" i="1"/>
  <c r="G1060" i="1"/>
  <c r="G1061" i="1"/>
  <c r="G1062" i="1"/>
  <c r="G1063" i="1"/>
  <c r="G1064" i="1"/>
  <c r="H1138" i="1"/>
  <c r="H1142" i="1"/>
  <c r="H1146" i="1"/>
  <c r="H1150" i="1"/>
  <c r="H1156" i="1"/>
  <c r="H1160" i="1"/>
  <c r="H1164" i="1"/>
  <c r="H1168" i="1"/>
  <c r="H1172" i="1"/>
  <c r="H1176" i="1"/>
  <c r="H1180" i="1"/>
  <c r="H1184" i="1"/>
  <c r="H1188" i="1"/>
  <c r="H1192" i="1"/>
  <c r="H1196" i="1"/>
  <c r="I1444" i="1"/>
  <c r="J1440" i="1"/>
  <c r="J1442" i="1"/>
  <c r="J1444" i="1"/>
  <c r="G1474" i="1"/>
  <c r="H1474" i="1"/>
  <c r="H1491" i="1"/>
  <c r="G1491" i="1"/>
  <c r="H1507" i="1"/>
  <c r="G1507" i="1"/>
  <c r="H1515" i="1"/>
  <c r="G1515" i="1"/>
  <c r="G1521" i="1"/>
  <c r="H1521" i="1"/>
  <c r="G1529" i="1"/>
  <c r="H1529" i="1"/>
  <c r="G1537" i="1"/>
  <c r="H1537" i="1"/>
  <c r="G1545" i="1"/>
  <c r="H1545" i="1"/>
  <c r="G1553" i="1"/>
  <c r="H1553" i="1"/>
  <c r="G1561" i="1"/>
  <c r="H1561" i="1"/>
  <c r="G1569" i="1"/>
  <c r="H1569" i="1"/>
  <c r="G1577" i="1"/>
  <c r="H1577" i="1"/>
  <c r="F83" i="4"/>
  <c r="D82" i="4"/>
  <c r="F120" i="4"/>
  <c r="D106" i="4"/>
  <c r="F421" i="4"/>
  <c r="G286" i="9"/>
  <c r="F88" i="5"/>
  <c r="D87" i="5"/>
  <c r="H287" i="9"/>
  <c r="E146" i="5"/>
  <c r="D1124" i="1" s="1"/>
  <c r="G1124" i="1" s="1"/>
  <c r="J1446" i="1"/>
  <c r="J1450" i="1"/>
  <c r="J1456" i="1"/>
  <c r="J1460" i="1"/>
  <c r="G1467" i="1"/>
  <c r="I1467" i="1" s="1"/>
  <c r="G1479" i="1"/>
  <c r="H1479" i="1"/>
  <c r="H1481" i="1"/>
  <c r="G1489" i="1"/>
  <c r="H1489" i="1"/>
  <c r="G1497" i="1"/>
  <c r="H1497" i="1"/>
  <c r="G1505" i="1"/>
  <c r="H1505" i="1"/>
  <c r="G1513" i="1"/>
  <c r="H1513" i="1"/>
  <c r="H1526" i="1"/>
  <c r="G1526" i="1"/>
  <c r="H1534" i="1"/>
  <c r="G1534" i="1"/>
  <c r="H1542" i="1"/>
  <c r="G1542" i="1"/>
  <c r="H1550" i="1"/>
  <c r="G1550" i="1"/>
  <c r="H1558" i="1"/>
  <c r="G1558" i="1"/>
  <c r="H1566" i="1"/>
  <c r="G1566" i="1"/>
  <c r="H1574" i="1"/>
  <c r="G1574" i="1"/>
  <c r="F51" i="4"/>
  <c r="D50" i="4"/>
  <c r="E106" i="4"/>
  <c r="D102" i="1" s="1"/>
  <c r="F107" i="4"/>
  <c r="F225" i="4"/>
  <c r="D224" i="4"/>
  <c r="F253" i="4"/>
  <c r="D252" i="4"/>
  <c r="F264" i="4"/>
  <c r="D263" i="4"/>
  <c r="F593" i="4"/>
  <c r="J1439" i="1"/>
  <c r="J1441" i="1"/>
  <c r="J1443" i="1"/>
  <c r="G1449" i="1"/>
  <c r="I1449" i="1" s="1"/>
  <c r="G1453" i="1"/>
  <c r="G1454" i="1"/>
  <c r="G1455" i="1"/>
  <c r="I1455" i="1" s="1"/>
  <c r="G1459" i="1"/>
  <c r="I1459" i="1" s="1"/>
  <c r="G1464" i="1"/>
  <c r="I1464" i="1" s="1"/>
  <c r="H1464" i="1"/>
  <c r="J1467" i="1"/>
  <c r="G1473" i="1"/>
  <c r="I1473" i="1" s="1"/>
  <c r="I1476" i="1"/>
  <c r="H1486" i="1"/>
  <c r="G1486" i="1"/>
  <c r="H1494" i="1"/>
  <c r="G1494" i="1"/>
  <c r="H1502" i="1"/>
  <c r="G1502" i="1"/>
  <c r="H1510" i="1"/>
  <c r="G1510" i="1"/>
  <c r="E50" i="4"/>
  <c r="D46" i="1" s="1"/>
  <c r="D152" i="4"/>
  <c r="F153" i="4"/>
  <c r="F169" i="4"/>
  <c r="D163" i="4"/>
  <c r="E224" i="4"/>
  <c r="E298" i="4"/>
  <c r="D311" i="4"/>
  <c r="D484" i="4"/>
  <c r="F485" i="4"/>
  <c r="F516" i="4"/>
  <c r="D515" i="4"/>
  <c r="D580" i="4"/>
  <c r="F581" i="4"/>
  <c r="D12" i="5"/>
  <c r="F13" i="5"/>
  <c r="F238" i="5"/>
  <c r="G1445" i="1"/>
  <c r="H1446" i="1"/>
  <c r="I1446" i="1" s="1"/>
  <c r="G1448" i="1"/>
  <c r="I1448" i="1" s="1"/>
  <c r="J1448" i="1"/>
  <c r="H1450" i="1"/>
  <c r="I1450" i="1" s="1"/>
  <c r="G1452" i="1"/>
  <c r="I1452" i="1" s="1"/>
  <c r="J1452" i="1"/>
  <c r="H1456" i="1"/>
  <c r="I1456" i="1" s="1"/>
  <c r="G1458" i="1"/>
  <c r="I1458" i="1" s="1"/>
  <c r="J1458" i="1"/>
  <c r="H1460" i="1"/>
  <c r="I1460" i="1" s="1"/>
  <c r="G1468" i="1"/>
  <c r="H1468" i="1"/>
  <c r="J1473" i="1"/>
  <c r="J1474" i="1"/>
  <c r="H1523" i="1"/>
  <c r="G1523" i="1"/>
  <c r="H1531" i="1"/>
  <c r="G1531" i="1"/>
  <c r="H1539" i="1"/>
  <c r="G1539" i="1"/>
  <c r="H1547" i="1"/>
  <c r="G1547" i="1"/>
  <c r="H1555" i="1"/>
  <c r="G1555" i="1"/>
  <c r="H1563" i="1"/>
  <c r="G1563" i="1"/>
  <c r="H1571" i="1"/>
  <c r="G1571" i="1"/>
  <c r="H1579" i="1"/>
  <c r="G1579" i="1"/>
  <c r="D459" i="4"/>
  <c r="F603" i="4"/>
  <c r="G142" i="9"/>
  <c r="E142" i="9" s="1"/>
  <c r="B142" i="9" s="1"/>
  <c r="E580" i="4"/>
  <c r="D574" i="1" s="1"/>
  <c r="H286" i="9"/>
  <c r="E87" i="5"/>
  <c r="D1065" i="1" s="1"/>
  <c r="F119" i="5"/>
  <c r="D118" i="5"/>
  <c r="F190" i="5"/>
  <c r="G291" i="9"/>
  <c r="E291" i="9" s="1"/>
  <c r="B291" i="9" s="1"/>
  <c r="D206" i="5"/>
  <c r="G1462" i="1"/>
  <c r="I1462" i="1" s="1"/>
  <c r="J1462" i="1"/>
  <c r="G1466" i="1"/>
  <c r="I1466" i="1" s="1"/>
  <c r="J1466" i="1"/>
  <c r="G1472" i="1"/>
  <c r="I1472" i="1" s="1"/>
  <c r="J1472" i="1"/>
  <c r="G1477" i="1"/>
  <c r="I1477" i="1" s="1"/>
  <c r="J1477" i="1"/>
  <c r="D196" i="4"/>
  <c r="F391" i="4"/>
  <c r="E421" i="4"/>
  <c r="F535" i="4"/>
  <c r="D529" i="4"/>
  <c r="E567" i="4"/>
  <c r="F6" i="6"/>
  <c r="D5" i="6"/>
  <c r="F114" i="6"/>
  <c r="H27" i="3"/>
  <c r="G297" i="9"/>
  <c r="E297" i="9" s="1"/>
  <c r="H29" i="3"/>
  <c r="D7" i="4"/>
  <c r="F74" i="4"/>
  <c r="D133" i="4"/>
  <c r="F188" i="4"/>
  <c r="F300" i="4"/>
  <c r="F352" i="4"/>
  <c r="E68" i="5"/>
  <c r="H289" i="9"/>
  <c r="E176" i="5"/>
  <c r="E245" i="5"/>
  <c r="D1222" i="1" s="1"/>
  <c r="E141" i="6"/>
  <c r="D35" i="6"/>
  <c r="E26" i="9"/>
  <c r="B26" i="9" s="1"/>
  <c r="E42" i="9"/>
  <c r="B42" i="9" s="1"/>
  <c r="D644" i="4"/>
  <c r="F417" i="4"/>
  <c r="E515" i="4"/>
  <c r="D509" i="1" s="1"/>
  <c r="G289" i="9"/>
  <c r="E289" i="9" s="1"/>
  <c r="B289" i="9" s="1"/>
  <c r="F177" i="5"/>
  <c r="E237" i="5"/>
  <c r="F246" i="5"/>
  <c r="D245" i="5"/>
  <c r="D237" i="5" s="1"/>
  <c r="I10" i="9"/>
  <c r="B28" i="9"/>
  <c r="E33" i="9"/>
  <c r="B33" i="9" s="1"/>
  <c r="E145" i="9"/>
  <c r="B145" i="9" s="1"/>
  <c r="E153" i="9"/>
  <c r="B153" i="9" s="1"/>
  <c r="B288"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M212" i="9"/>
  <c r="G164" i="9"/>
  <c r="E164" i="9" s="1"/>
  <c r="B164" i="9" s="1"/>
  <c r="G163" i="9"/>
  <c r="E163" i="9" s="1"/>
  <c r="B163" i="9" s="1"/>
  <c r="G162" i="9"/>
  <c r="E162" i="9" s="1"/>
  <c r="B162" i="9" s="1"/>
  <c r="G161" i="9"/>
  <c r="E161" i="9" s="1"/>
  <c r="B161" i="9" s="1"/>
  <c r="G160" i="9"/>
  <c r="E160" i="9" s="1"/>
  <c r="B160" i="9" s="1"/>
  <c r="E38" i="9"/>
  <c r="B38" i="9" s="1"/>
  <c r="B47" i="9"/>
  <c r="B51" i="9"/>
  <c r="B55" i="9"/>
  <c r="B59" i="9"/>
  <c r="B63" i="9"/>
  <c r="B67" i="9"/>
  <c r="B71" i="9"/>
  <c r="B75" i="9"/>
  <c r="B79" i="9"/>
  <c r="B83" i="9"/>
  <c r="B87" i="9"/>
  <c r="B91" i="9"/>
  <c r="B95" i="9"/>
  <c r="B99" i="9"/>
  <c r="B103" i="9"/>
  <c r="B107" i="9"/>
  <c r="B111" i="9"/>
  <c r="B115" i="9"/>
  <c r="B119" i="9"/>
  <c r="B123" i="9"/>
  <c r="B127" i="9"/>
  <c r="B131" i="9"/>
  <c r="B135" i="9"/>
  <c r="B139" i="9"/>
  <c r="G278" i="9"/>
  <c r="E278" i="9" s="1"/>
  <c r="B278" i="9" s="1"/>
  <c r="E287" i="9"/>
  <c r="B287" i="9" s="1"/>
  <c r="G165" i="9"/>
  <c r="E165" i="9" s="1"/>
  <c r="B165" i="9" s="1"/>
  <c r="B215" i="9"/>
  <c r="B218" i="9"/>
  <c r="B219" i="9"/>
  <c r="B222" i="9"/>
  <c r="B223" i="9"/>
  <c r="B226" i="9"/>
  <c r="B227" i="9"/>
  <c r="B230" i="9"/>
  <c r="B231" i="9"/>
  <c r="B235" i="9"/>
  <c r="B239" i="9"/>
  <c r="B243" i="9"/>
  <c r="B247" i="9"/>
  <c r="B251" i="9"/>
  <c r="B255" i="9"/>
  <c r="B259" i="9"/>
  <c r="B263" i="9"/>
  <c r="B267" i="9"/>
  <c r="B285" i="9"/>
  <c r="B284" i="9"/>
  <c r="B279" i="9"/>
  <c r="E283" i="9"/>
  <c r="B283" i="9" s="1"/>
  <c r="I35" i="3" l="1"/>
  <c r="C1524" i="1"/>
  <c r="G1524" i="1" s="1"/>
  <c r="G1518" i="1"/>
  <c r="H1530" i="1"/>
  <c r="G1530" i="1"/>
  <c r="G1483" i="1"/>
  <c r="H173" i="1"/>
  <c r="G1499" i="1"/>
  <c r="D42" i="8"/>
  <c r="G294" i="9" s="1"/>
  <c r="E294" i="9" s="1"/>
  <c r="B294" i="9" s="1"/>
  <c r="H587" i="1"/>
  <c r="G587" i="1"/>
  <c r="G611" i="1"/>
  <c r="H611" i="1"/>
  <c r="F363" i="4"/>
  <c r="H358" i="1"/>
  <c r="G358" i="1"/>
  <c r="E350" i="4"/>
  <c r="E408" i="4" s="1"/>
  <c r="D403" i="1" s="1"/>
  <c r="D346" i="1"/>
  <c r="H412" i="1"/>
  <c r="G412" i="1"/>
  <c r="G79" i="1"/>
  <c r="H79" i="1"/>
  <c r="E6" i="4"/>
  <c r="D2" i="1" s="1"/>
  <c r="H23" i="3"/>
  <c r="F237" i="5"/>
  <c r="C1214" i="1"/>
  <c r="I23" i="3"/>
  <c r="D1214" i="1"/>
  <c r="I28" i="3"/>
  <c r="D1435" i="1"/>
  <c r="I21" i="3"/>
  <c r="D1046" i="1"/>
  <c r="F133" i="4"/>
  <c r="C129" i="1"/>
  <c r="B297" i="9"/>
  <c r="E296" i="9"/>
  <c r="I10" i="3" s="1"/>
  <c r="E420" i="4"/>
  <c r="D415" i="1"/>
  <c r="F118" i="5"/>
  <c r="C1096" i="1"/>
  <c r="F459" i="4"/>
  <c r="C453" i="1"/>
  <c r="F515" i="4"/>
  <c r="C509" i="1"/>
  <c r="F311" i="4"/>
  <c r="D298" i="4"/>
  <c r="C306" i="1"/>
  <c r="F252" i="4"/>
  <c r="C248" i="1"/>
  <c r="F82" i="4"/>
  <c r="C78" i="1"/>
  <c r="F212" i="9"/>
  <c r="B212" i="9" s="1"/>
  <c r="F644" i="4"/>
  <c r="C638" i="1"/>
  <c r="E528" i="4"/>
  <c r="D561" i="1"/>
  <c r="G292" i="9"/>
  <c r="E292" i="9" s="1"/>
  <c r="B292" i="9" s="1"/>
  <c r="D176" i="5"/>
  <c r="F206" i="5"/>
  <c r="C1183" i="1"/>
  <c r="E6" i="5"/>
  <c r="I1468" i="1"/>
  <c r="F12" i="5"/>
  <c r="D7" i="5"/>
  <c r="C990" i="1"/>
  <c r="D293" i="1"/>
  <c r="E286" i="9"/>
  <c r="B286" i="9" s="1"/>
  <c r="I1474" i="1"/>
  <c r="F245" i="5"/>
  <c r="C1222" i="1"/>
  <c r="F35" i="6"/>
  <c r="H25" i="3"/>
  <c r="C1329" i="1"/>
  <c r="E175" i="5"/>
  <c r="D1152" i="1" s="1"/>
  <c r="I22" i="3"/>
  <c r="D1153" i="1"/>
  <c r="F7" i="4"/>
  <c r="D6" i="4"/>
  <c r="C3" i="1"/>
  <c r="D528" i="4"/>
  <c r="F529" i="4"/>
  <c r="C523" i="1"/>
  <c r="F196" i="4"/>
  <c r="C192" i="1"/>
  <c r="E151" i="4"/>
  <c r="D220" i="1"/>
  <c r="G20" i="9"/>
  <c r="H20" i="9"/>
  <c r="F152" i="4"/>
  <c r="D151" i="4"/>
  <c r="C148" i="1"/>
  <c r="F263" i="4"/>
  <c r="C259" i="1"/>
  <c r="F224" i="4"/>
  <c r="C220" i="1"/>
  <c r="F50" i="4"/>
  <c r="C46" i="1"/>
  <c r="F106" i="4"/>
  <c r="C102" i="1"/>
  <c r="B191" i="9"/>
  <c r="D141" i="6"/>
  <c r="G299" i="9" s="1"/>
  <c r="E299" i="9" s="1"/>
  <c r="F5" i="6"/>
  <c r="H24" i="3"/>
  <c r="C1299" i="1"/>
  <c r="D68" i="5"/>
  <c r="F580" i="4"/>
  <c r="C574" i="1"/>
  <c r="F484" i="4"/>
  <c r="C478" i="1"/>
  <c r="F163" i="4"/>
  <c r="C159" i="1"/>
  <c r="I1479" i="1"/>
  <c r="F87" i="5"/>
  <c r="C1065" i="1"/>
  <c r="D420" i="4"/>
  <c r="H1124" i="1"/>
  <c r="H1524" i="1" l="1"/>
  <c r="C1517" i="1"/>
  <c r="H1517" i="1" s="1"/>
  <c r="K1432" i="9"/>
  <c r="I34" i="3"/>
  <c r="G295" i="9"/>
  <c r="E295" i="9" s="1"/>
  <c r="B295" i="9" s="1"/>
  <c r="E20" i="9"/>
  <c r="H346" i="1"/>
  <c r="G346" i="1"/>
  <c r="D345" i="1"/>
  <c r="F350" i="4"/>
  <c r="E407" i="4"/>
  <c r="D402" i="1" s="1"/>
  <c r="I16" i="3"/>
  <c r="E412" i="4"/>
  <c r="E639" i="4" s="1"/>
  <c r="E298" i="9"/>
  <c r="B299" i="9"/>
  <c r="E636" i="4"/>
  <c r="D630" i="1" s="1"/>
  <c r="D522" i="1"/>
  <c r="G509" i="1"/>
  <c r="H509" i="1"/>
  <c r="H1096" i="1"/>
  <c r="G1096" i="1"/>
  <c r="G415" i="1"/>
  <c r="H415" i="1"/>
  <c r="G129" i="1"/>
  <c r="H129" i="1"/>
  <c r="G1299" i="1"/>
  <c r="H1299" i="1"/>
  <c r="E289" i="4"/>
  <c r="I17" i="3"/>
  <c r="D147" i="1"/>
  <c r="F420" i="4"/>
  <c r="D635" i="4"/>
  <c r="C414" i="1"/>
  <c r="G159" i="1"/>
  <c r="H159" i="1"/>
  <c r="G574" i="1"/>
  <c r="H574" i="1"/>
  <c r="G192" i="1"/>
  <c r="H192" i="1"/>
  <c r="D636" i="4"/>
  <c r="F528" i="4"/>
  <c r="C522" i="1"/>
  <c r="F176" i="5"/>
  <c r="D175" i="5"/>
  <c r="H22" i="3"/>
  <c r="C1153" i="1"/>
  <c r="G638" i="1"/>
  <c r="H638" i="1"/>
  <c r="G78" i="1"/>
  <c r="H78" i="1"/>
  <c r="G306" i="1"/>
  <c r="H306" i="1"/>
  <c r="E635" i="4"/>
  <c r="D629" i="1" s="1"/>
  <c r="D414" i="1"/>
  <c r="G1214" i="1"/>
  <c r="H1214" i="1"/>
  <c r="H28" i="3"/>
  <c r="F141" i="6"/>
  <c r="C1435" i="1"/>
  <c r="G46" i="1"/>
  <c r="H46" i="1"/>
  <c r="G259" i="1"/>
  <c r="H259" i="1"/>
  <c r="G102" i="1"/>
  <c r="H102" i="1"/>
  <c r="G220" i="1"/>
  <c r="H220" i="1"/>
  <c r="G148" i="1"/>
  <c r="H148" i="1"/>
  <c r="B20" i="9"/>
  <c r="E19" i="9"/>
  <c r="G3" i="1"/>
  <c r="H3" i="1"/>
  <c r="G990" i="1"/>
  <c r="H990" i="1"/>
  <c r="H276" i="9"/>
  <c r="D984" i="1"/>
  <c r="D407" i="4"/>
  <c r="F298" i="4"/>
  <c r="C293" i="1"/>
  <c r="D408" i="4"/>
  <c r="G453" i="1"/>
  <c r="H453" i="1"/>
  <c r="G1329" i="1"/>
  <c r="H1329" i="1"/>
  <c r="H1065" i="1"/>
  <c r="G1065" i="1"/>
  <c r="G478" i="1"/>
  <c r="H478" i="1"/>
  <c r="F68" i="5"/>
  <c r="H21" i="3"/>
  <c r="C1046" i="1"/>
  <c r="H17" i="3"/>
  <c r="F151" i="4"/>
  <c r="D289" i="4"/>
  <c r="C147" i="1"/>
  <c r="G523" i="1"/>
  <c r="H523" i="1"/>
  <c r="D412" i="4"/>
  <c r="F6" i="4"/>
  <c r="H16" i="3"/>
  <c r="D290" i="4"/>
  <c r="C2" i="1"/>
  <c r="G1222" i="1"/>
  <c r="H1222" i="1"/>
  <c r="F7" i="5"/>
  <c r="D6" i="5"/>
  <c r="H20" i="3"/>
  <c r="C985" i="1"/>
  <c r="G1183" i="1"/>
  <c r="H1183" i="1"/>
  <c r="G561" i="1"/>
  <c r="H561" i="1"/>
  <c r="G248" i="1"/>
  <c r="H248" i="1"/>
  <c r="H11" i="3" l="1"/>
  <c r="G1517" i="1"/>
  <c r="E293" i="9"/>
  <c r="H345" i="1"/>
  <c r="G345" i="1"/>
  <c r="D407" i="1"/>
  <c r="G293" i="1"/>
  <c r="H293" i="1"/>
  <c r="F175" i="5"/>
  <c r="C1152" i="1"/>
  <c r="D633" i="1"/>
  <c r="G282" i="9"/>
  <c r="E282" i="9" s="1"/>
  <c r="B282" i="9" s="1"/>
  <c r="G276" i="9"/>
  <c r="E276" i="9" s="1"/>
  <c r="F6" i="5"/>
  <c r="C984" i="1"/>
  <c r="G2" i="1"/>
  <c r="H2" i="1"/>
  <c r="D639" i="4"/>
  <c r="F412" i="4"/>
  <c r="C407" i="1"/>
  <c r="G147" i="1"/>
  <c r="H147" i="1"/>
  <c r="H1046" i="1"/>
  <c r="G1046" i="1"/>
  <c r="G1435" i="1"/>
  <c r="H1435" i="1"/>
  <c r="G522" i="1"/>
  <c r="H522" i="1"/>
  <c r="C286" i="1"/>
  <c r="D413" i="4"/>
  <c r="F289" i="4"/>
  <c r="D291" i="4"/>
  <c r="C285" i="1"/>
  <c r="F407" i="4"/>
  <c r="C402" i="1"/>
  <c r="G1153" i="1"/>
  <c r="H1153" i="1"/>
  <c r="G414" i="1"/>
  <c r="H414" i="1"/>
  <c r="H9" i="3"/>
  <c r="G985" i="1"/>
  <c r="H985" i="1"/>
  <c r="F408" i="4"/>
  <c r="C403" i="1"/>
  <c r="F636" i="4"/>
  <c r="C630" i="1"/>
  <c r="F635" i="4"/>
  <c r="C629" i="1"/>
  <c r="E413" i="4"/>
  <c r="E291" i="4"/>
  <c r="D287" i="1" s="1"/>
  <c r="D285" i="1"/>
  <c r="E290" i="4"/>
  <c r="I11" i="3" l="1"/>
  <c r="N3" i="9"/>
  <c r="D286" i="1"/>
  <c r="G286" i="1" s="1"/>
  <c r="G629" i="1"/>
  <c r="H629" i="1"/>
  <c r="G403" i="1"/>
  <c r="H403" i="1"/>
  <c r="E275" i="9"/>
  <c r="B276" i="9"/>
  <c r="G1152" i="1"/>
  <c r="H1152" i="1"/>
  <c r="K3" i="9"/>
  <c r="I9" i="3"/>
  <c r="D640" i="4"/>
  <c r="D641" i="4" s="1"/>
  <c r="D415" i="4"/>
  <c r="F413" i="4"/>
  <c r="C408" i="1"/>
  <c r="G402" i="1"/>
  <c r="H402" i="1"/>
  <c r="G285" i="1"/>
  <c r="H285" i="1"/>
  <c r="F639" i="4"/>
  <c r="C633" i="1"/>
  <c r="G630" i="1"/>
  <c r="H630" i="1"/>
  <c r="F291" i="4"/>
  <c r="C287" i="1"/>
  <c r="F290" i="4"/>
  <c r="D414" i="4"/>
  <c r="H8" i="3"/>
  <c r="G984" i="1"/>
  <c r="H984" i="1"/>
  <c r="E640" i="4"/>
  <c r="E415" i="4"/>
  <c r="D410" i="1" s="1"/>
  <c r="D408" i="1"/>
  <c r="E414" i="4"/>
  <c r="D409" i="1" s="1"/>
  <c r="G407" i="1"/>
  <c r="H407" i="1"/>
  <c r="H286" i="1" l="1"/>
  <c r="F641" i="4"/>
  <c r="C635" i="1"/>
  <c r="M3" i="9"/>
  <c r="I8" i="3"/>
  <c r="G408" i="1"/>
  <c r="H408" i="1"/>
  <c r="G287" i="1"/>
  <c r="H287" i="1"/>
  <c r="E642" i="4"/>
  <c r="D634" i="1"/>
  <c r="E641" i="4"/>
  <c r="F414" i="4"/>
  <c r="C409" i="1"/>
  <c r="F415" i="4"/>
  <c r="C410" i="1"/>
  <c r="G633" i="1"/>
  <c r="H633" i="1"/>
  <c r="D642" i="4"/>
  <c r="F640" i="4"/>
  <c r="C634" i="1"/>
  <c r="F642" i="4" l="1"/>
  <c r="D646" i="4"/>
  <c r="C636" i="1"/>
  <c r="G410" i="1"/>
  <c r="H410" i="1"/>
  <c r="E645" i="4"/>
  <c r="D635" i="1"/>
  <c r="G635" i="1" s="1"/>
  <c r="G634" i="1"/>
  <c r="H634" i="1"/>
  <c r="G409" i="1"/>
  <c r="H409" i="1"/>
  <c r="E646" i="4"/>
  <c r="D636" i="1"/>
  <c r="D645" i="4"/>
  <c r="I18" i="3" l="1"/>
  <c r="D639" i="1"/>
  <c r="H7" i="3" s="1"/>
  <c r="G636" i="1"/>
  <c r="H636" i="1"/>
  <c r="F645" i="4"/>
  <c r="H18" i="3"/>
  <c r="C639" i="1"/>
  <c r="G274" i="9"/>
  <c r="E274" i="9" s="1"/>
  <c r="B274" i="9" s="1"/>
  <c r="I19" i="3"/>
  <c r="D640" i="1"/>
  <c r="F646" i="4"/>
  <c r="H19" i="3"/>
  <c r="C640" i="1"/>
  <c r="H635" i="1"/>
  <c r="G639" i="1" l="1"/>
  <c r="H639" i="1"/>
  <c r="J3" i="9"/>
  <c r="I7" i="3"/>
  <c r="G640" i="1"/>
  <c r="H640" i="1"/>
  <c r="M271" i="9" l="1"/>
  <c r="L271" i="9"/>
  <c r="H18" i="9"/>
  <c r="G17" i="9"/>
  <c r="M15" i="9"/>
  <c r="I13" i="9"/>
  <c r="J11" i="9"/>
  <c r="G18" i="9"/>
  <c r="I17" i="9"/>
  <c r="J13" i="9"/>
  <c r="I9" i="9"/>
  <c r="I12" i="9"/>
  <c r="H16" i="9"/>
  <c r="L15" i="9"/>
  <c r="G15" i="9"/>
  <c r="L16" i="9"/>
  <c r="J10" i="9"/>
  <c r="K5" i="9"/>
  <c r="J8" i="9"/>
  <c r="K12" i="9"/>
  <c r="J5" i="9"/>
  <c r="G16" i="9"/>
  <c r="I8" i="9"/>
  <c r="K9" i="9"/>
  <c r="I5" i="9"/>
  <c r="J9" i="9"/>
  <c r="K6" i="9"/>
  <c r="J6" i="9"/>
  <c r="H17" i="9"/>
  <c r="H15" i="9"/>
  <c r="K13" i="9"/>
  <c r="I7" i="9"/>
  <c r="I6" i="9"/>
  <c r="K10" i="9"/>
  <c r="K7" i="9"/>
  <c r="I11" i="9"/>
  <c r="J7" i="9"/>
  <c r="K11" i="9"/>
  <c r="M16" i="9"/>
  <c r="J17" i="9"/>
  <c r="J12" i="9"/>
  <c r="K8" i="9"/>
  <c r="F16" i="9" l="1"/>
  <c r="E18" i="9"/>
  <c r="B18" i="9" s="1"/>
  <c r="E16" i="9"/>
  <c r="F15" i="9"/>
  <c r="F271" i="9"/>
  <c r="B271" i="9" s="1"/>
  <c r="E6" i="9"/>
  <c r="B6" i="9" s="1"/>
  <c r="E7" i="9"/>
  <c r="B7" i="9" s="1"/>
  <c r="E12" i="9"/>
  <c r="B12" i="9" s="1"/>
  <c r="E17" i="9"/>
  <c r="B17" i="9" s="1"/>
  <c r="E11" i="9"/>
  <c r="B11" i="9" s="1"/>
  <c r="E8" i="9"/>
  <c r="B8" i="9" s="1"/>
  <c r="E15" i="9"/>
  <c r="E9" i="9"/>
  <c r="B9" i="9" s="1"/>
  <c r="E13" i="9"/>
  <c r="B13" i="9" s="1"/>
  <c r="E5" i="9"/>
  <c r="E10" i="9"/>
  <c r="B10" i="9" s="1"/>
  <c r="B16" i="9" l="1"/>
  <c r="F14" i="9"/>
  <c r="F19" i="9"/>
  <c r="B5" i="9"/>
  <c r="E4" i="9"/>
  <c r="E14" i="9"/>
  <c r="B15" i="9"/>
  <c r="F3" i="9" l="1"/>
  <c r="E3" i="9"/>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<sst xmlns="http://schemas.openxmlformats.org/spreadsheetml/2006/main" count="4337" uniqueCount="3400">
  <si>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</si>
  <si>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</si>
  <si>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</si>
  <si>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</si>
  <si>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</si>
  <si>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</si>
  <si>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</si>
  <si>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</si>
  <si>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</si>
  <si>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</si>
  <si>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</si>
  <si>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</si>
  <si>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</si>
  <si>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</si>
  <si>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</si>
  <si>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</si>
  <si>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</si>
  <si>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</si>
  <si>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</si>
  <si>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</si>
  <si>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</si>
  <si>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</si>
  <si>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</si>
  <si>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</si>
  <si>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</si>
  <si>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</si>
  <si>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</si>
  <si>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</si>
  <si>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</si>
  <si>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</si>
  <si>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</si>
  <si>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LIŠANE OSTROVIČKE</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</si>
  <si>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</si>
  <si>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</si>
  <si>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</si>
  <si>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</si>
  <si>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</si>
  <si>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</si>
  <si>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</si>
  <si>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</si>
  <si>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</si>
  <si>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</si>
  <si>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</si>
  <si>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</si>
  <si>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</si>
  <si>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</si>
  <si>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</si>
  <si>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</si>
  <si>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</si>
  <si>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34725 - OPĆINA LIŠANE OSTROVIČKE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</si>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</sst>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142745.34</v>
      </c>
      <c r="D2" s="6">
        <f>'PR-RAS'!E6</f>
        <v>267215.13</v>
      </c>
      <c r="E2" s="6">
        <v>0</v>
      </c>
      <c r="F2" s="6">
        <v>0</v>
      </c>
      <c r="G2" s="7">
        <f t="shared" ref="G2:G264" si="0">(B2/1000)*(C2*1+D2*2)</f>
        <v>677.17560000000003</v>
      </c>
      <c r="H2" s="7">
        <f t="shared" ref="H2:H264" si="1">ABS(C2-ROUND(C2,0))+ABS(D2-ROUND(D2,0))</f>
        <v>0.47000000000116415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37259.06</v>
      </c>
      <c r="D3" s="1">
        <f>'PR-RAS'!E7</f>
        <v>52559.47</v>
      </c>
      <c r="E3" s="1">
        <v>0</v>
      </c>
      <c r="F3" s="1">
        <v>0</v>
      </c>
      <c r="G3" s="2">
        <f t="shared" si="0"/>
        <v>284.75600000000003</v>
      </c>
      <c r="H3" s="2">
        <f t="shared" si="1"/>
        <v>0.52999999999883585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33524.22</v>
      </c>
      <c r="D4" s="1">
        <f>'PR-RAS'!E8</f>
        <v>47818.31</v>
      </c>
      <c r="E4" s="1">
        <v>0</v>
      </c>
      <c r="F4" s="1">
        <v>0</v>
      </c>
      <c r="G4" s="2">
        <f t="shared" si="0"/>
        <v>387.48252000000002</v>
      </c>
      <c r="H4" s="2">
        <f t="shared" si="1"/>
        <v>0.52999999999883585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33524.22</v>
      </c>
      <c r="D5" s="1">
        <f>'PR-RAS'!E9</f>
        <v>47818.31</v>
      </c>
      <c r="E5" s="1">
        <v>0</v>
      </c>
      <c r="F5" s="1">
        <v>0</v>
      </c>
      <c r="G5" s="2">
        <f t="shared" si="0"/>
        <v>516.64336000000003</v>
      </c>
      <c r="H5" s="2">
        <f t="shared" si="1"/>
        <v>0.52999999999883585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3617.5</v>
      </c>
      <c r="D19" s="1">
        <f>'PR-RAS'!E23</f>
        <v>4602.25</v>
      </c>
      <c r="E19" s="1">
        <v>0</v>
      </c>
      <c r="F19" s="1">
        <v>0</v>
      </c>
      <c r="G19" s="2">
        <f t="shared" si="0"/>
        <v>230.79599999999999</v>
      </c>
      <c r="H19" s="2">
        <f t="shared" si="1"/>
        <v>0.75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350.53</v>
      </c>
      <c r="D20" s="1">
        <f>'PR-RAS'!E24</f>
        <v>3582.34</v>
      </c>
      <c r="E20" s="1">
        <v>0</v>
      </c>
      <c r="F20" s="1">
        <v>0</v>
      </c>
      <c r="G20" s="2">
        <f t="shared" si="0"/>
        <v>142.78898999999998</v>
      </c>
      <c r="H20" s="2">
        <f t="shared" si="1"/>
        <v>0.8100000000001728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3266.97</v>
      </c>
      <c r="D23" s="1">
        <f>'PR-RAS'!E27</f>
        <v>1019.91</v>
      </c>
      <c r="E23" s="1">
        <v>0</v>
      </c>
      <c r="F23" s="1">
        <v>0</v>
      </c>
      <c r="G23" s="2">
        <f t="shared" si="0"/>
        <v>116.74937999999999</v>
      </c>
      <c r="H23" s="2">
        <f t="shared" si="1"/>
        <v>0.12000000000023192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117.34</v>
      </c>
      <c r="D25" s="1">
        <f>'PR-RAS'!E29</f>
        <v>138.91</v>
      </c>
      <c r="E25" s="1">
        <v>0</v>
      </c>
      <c r="F25" s="1">
        <v>0</v>
      </c>
      <c r="G25" s="2">
        <f t="shared" si="0"/>
        <v>9.4838399999999989</v>
      </c>
      <c r="H25" s="2">
        <f t="shared" si="1"/>
        <v>0.43000000000000682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117.34</v>
      </c>
      <c r="D27" s="1">
        <f>'PR-RAS'!E31</f>
        <v>138.91</v>
      </c>
      <c r="E27" s="1">
        <v>0</v>
      </c>
      <c r="F27" s="1">
        <v>0</v>
      </c>
      <c r="G27" s="2">
        <f t="shared" si="0"/>
        <v>10.274159999999998</v>
      </c>
      <c r="H27" s="2">
        <f t="shared" si="1"/>
        <v>0.43000000000000682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83398.05</v>
      </c>
      <c r="D46" s="1">
        <f>'PR-RAS'!E50</f>
        <v>157925.93</v>
      </c>
      <c r="E46" s="1">
        <v>0</v>
      </c>
      <c r="F46" s="1">
        <v>0</v>
      </c>
      <c r="G46" s="2">
        <f t="shared" si="0"/>
        <v>17966.245949999997</v>
      </c>
      <c r="H46" s="2">
        <f t="shared" si="1"/>
        <v>0.1200000000098953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81999.42</v>
      </c>
      <c r="D55" s="1">
        <f>'PR-RAS'!E59</f>
        <v>123088.34</v>
      </c>
      <c r="E55" s="1">
        <v>0</v>
      </c>
      <c r="F55" s="1">
        <v>0</v>
      </c>
      <c r="G55" s="2">
        <f t="shared" si="0"/>
        <v>17721.509399999999</v>
      </c>
      <c r="H55" s="2">
        <f t="shared" si="1"/>
        <v>0.75999999999476131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67399.91</v>
      </c>
      <c r="D56" s="1">
        <f>'PR-RAS'!E60</f>
        <v>91833.26</v>
      </c>
      <c r="E56" s="1">
        <v>0</v>
      </c>
      <c r="F56" s="1">
        <v>0</v>
      </c>
      <c r="G56" s="2">
        <f t="shared" si="0"/>
        <v>13808.65365</v>
      </c>
      <c r="H56" s="2">
        <f t="shared" si="1"/>
        <v>0.34999999999126885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14599.51</v>
      </c>
      <c r="D57" s="1">
        <f>'PR-RAS'!E61</f>
        <v>31255.08</v>
      </c>
      <c r="E57" s="1">
        <v>0</v>
      </c>
      <c r="F57" s="1">
        <v>0</v>
      </c>
      <c r="G57" s="2">
        <f t="shared" si="0"/>
        <v>4318.1415200000001</v>
      </c>
      <c r="H57" s="2">
        <f t="shared" si="1"/>
        <v>0.57000000000152795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1398.63</v>
      </c>
      <c r="D70" s="1">
        <f>'PR-RAS'!E74</f>
        <v>34837.589999999997</v>
      </c>
      <c r="E70" s="1">
        <v>0</v>
      </c>
      <c r="F70" s="1">
        <v>0</v>
      </c>
      <c r="G70" s="2">
        <f t="shared" si="0"/>
        <v>4904.0928899999999</v>
      </c>
      <c r="H70" s="2">
        <f t="shared" si="1"/>
        <v>0.78000000000338332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1398.63</v>
      </c>
      <c r="D72" s="1">
        <f>'PR-RAS'!E76</f>
        <v>34837.589999999997</v>
      </c>
      <c r="E72" s="1">
        <v>0</v>
      </c>
      <c r="F72" s="1">
        <v>0</v>
      </c>
      <c r="G72" s="2">
        <f t="shared" si="0"/>
        <v>5046.2405099999996</v>
      </c>
      <c r="H72" s="2">
        <f t="shared" si="1"/>
        <v>0.78000000000338332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9650.0499999999993</v>
      </c>
      <c r="D78" s="1">
        <f>'PR-RAS'!E82</f>
        <v>16835.780000000002</v>
      </c>
      <c r="E78" s="1">
        <v>0</v>
      </c>
      <c r="F78" s="1">
        <v>0</v>
      </c>
      <c r="G78" s="2">
        <f t="shared" si="0"/>
        <v>3335.76397</v>
      </c>
      <c r="H78" s="2">
        <f t="shared" si="1"/>
        <v>0.26999999999679858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0.62</v>
      </c>
      <c r="E79" s="1">
        <v>0</v>
      </c>
      <c r="F79" s="1">
        <v>0</v>
      </c>
      <c r="G79" s="2">
        <f t="shared" si="0"/>
        <v>9.672E-2</v>
      </c>
      <c r="H79" s="2">
        <f t="shared" si="1"/>
        <v>0.38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0.62</v>
      </c>
      <c r="E83" s="1">
        <v>0</v>
      </c>
      <c r="F83" s="1">
        <v>0</v>
      </c>
      <c r="G83" s="2">
        <f t="shared" si="0"/>
        <v>0.10168000000000001</v>
      </c>
      <c r="H83" s="2">
        <f t="shared" si="1"/>
        <v>0.38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9650.0499999999993</v>
      </c>
      <c r="D87" s="1">
        <f>'PR-RAS'!E91</f>
        <v>16835.160000000003</v>
      </c>
      <c r="E87" s="1">
        <v>0</v>
      </c>
      <c r="F87" s="1">
        <v>0</v>
      </c>
      <c r="G87" s="2">
        <f t="shared" si="0"/>
        <v>3725.5518200000006</v>
      </c>
      <c r="H87" s="2">
        <f t="shared" si="1"/>
        <v>0.21000000000276486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663.61</v>
      </c>
      <c r="E88" s="1">
        <v>0</v>
      </c>
      <c r="F88" s="1">
        <v>0</v>
      </c>
      <c r="G88" s="2">
        <f t="shared" si="0"/>
        <v>115.46813999999999</v>
      </c>
      <c r="H88" s="2">
        <f t="shared" si="1"/>
        <v>0.38999999999998636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4272.07</v>
      </c>
      <c r="D89" s="1">
        <f>'PR-RAS'!E93</f>
        <v>10876.72</v>
      </c>
      <c r="E89" s="1">
        <v>0</v>
      </c>
      <c r="F89" s="1">
        <v>0</v>
      </c>
      <c r="G89" s="2">
        <f t="shared" si="0"/>
        <v>2290.2448799999997</v>
      </c>
      <c r="H89" s="2">
        <f t="shared" si="1"/>
        <v>0.3500000000003638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5274.93</v>
      </c>
      <c r="D90" s="1">
        <f>'PR-RAS'!E94</f>
        <v>5274.93</v>
      </c>
      <c r="E90" s="1">
        <v>0</v>
      </c>
      <c r="F90" s="1">
        <v>0</v>
      </c>
      <c r="G90" s="2">
        <f t="shared" si="0"/>
        <v>1408.4063100000001</v>
      </c>
      <c r="H90" s="2">
        <f t="shared" si="1"/>
        <v>0.13999999999941792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103.05</v>
      </c>
      <c r="D93" s="1">
        <f>'PR-RAS'!E97</f>
        <v>19.899999999999999</v>
      </c>
      <c r="E93" s="1">
        <v>0</v>
      </c>
      <c r="F93" s="1">
        <v>0</v>
      </c>
      <c r="G93" s="2">
        <f t="shared" si="0"/>
        <v>13.142199999999999</v>
      </c>
      <c r="H93" s="2">
        <f t="shared" si="1"/>
        <v>0.14999999999999858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12435.53</v>
      </c>
      <c r="D102" s="1">
        <f>'PR-RAS'!E106</f>
        <v>15498.35</v>
      </c>
      <c r="E102" s="1">
        <v>0</v>
      </c>
      <c r="F102" s="1">
        <v>0</v>
      </c>
      <c r="G102" s="2">
        <f t="shared" si="0"/>
        <v>4386.6552300000003</v>
      </c>
      <c r="H102" s="2">
        <f t="shared" si="1"/>
        <v>0.81999999999970896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33.880000000000003</v>
      </c>
      <c r="D103" s="1">
        <f>'PR-RAS'!E107</f>
        <v>0</v>
      </c>
      <c r="E103" s="1">
        <v>0</v>
      </c>
      <c r="F103" s="1">
        <v>0</v>
      </c>
      <c r="G103" s="2">
        <f t="shared" si="0"/>
        <v>3.4557600000000002</v>
      </c>
      <c r="H103" s="2">
        <f t="shared" si="1"/>
        <v>0.11999999999999744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33.880000000000003</v>
      </c>
      <c r="D107" s="1">
        <f>'PR-RAS'!E111</f>
        <v>0</v>
      </c>
      <c r="E107" s="1">
        <v>0</v>
      </c>
      <c r="F107" s="1">
        <v>0</v>
      </c>
      <c r="G107" s="2">
        <f t="shared" si="0"/>
        <v>3.5912800000000002</v>
      </c>
      <c r="H107" s="2">
        <f t="shared" si="1"/>
        <v>0.11999999999999744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7505.26</v>
      </c>
      <c r="D108" s="1">
        <f>'PR-RAS'!E112</f>
        <v>8444.61</v>
      </c>
      <c r="E108" s="1">
        <v>0</v>
      </c>
      <c r="F108" s="1">
        <v>0</v>
      </c>
      <c r="G108" s="2">
        <f t="shared" si="0"/>
        <v>2610.2093600000003</v>
      </c>
      <c r="H108" s="2">
        <f t="shared" si="1"/>
        <v>0.6499999999996362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25.3</v>
      </c>
      <c r="D110" s="1">
        <f>'PR-RAS'!E114</f>
        <v>0</v>
      </c>
      <c r="E110" s="1">
        <v>0</v>
      </c>
      <c r="F110" s="1">
        <v>0</v>
      </c>
      <c r="G110" s="2">
        <f t="shared" si="0"/>
        <v>2.7577000000000003</v>
      </c>
      <c r="H110" s="2">
        <f t="shared" si="1"/>
        <v>0.30000000000000071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7479.96</v>
      </c>
      <c r="D113" s="1">
        <f>'PR-RAS'!E117</f>
        <v>8444.61</v>
      </c>
      <c r="E113" s="1">
        <v>0</v>
      </c>
      <c r="F113" s="1">
        <v>0</v>
      </c>
      <c r="G113" s="2">
        <f t="shared" si="0"/>
        <v>2729.34816</v>
      </c>
      <c r="H113" s="2">
        <f t="shared" si="1"/>
        <v>0.42999999999938154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4896.3900000000003</v>
      </c>
      <c r="D116" s="1">
        <f>'PR-RAS'!E120</f>
        <v>7053.74</v>
      </c>
      <c r="E116" s="1">
        <v>0</v>
      </c>
      <c r="F116" s="1">
        <v>0</v>
      </c>
      <c r="G116" s="2">
        <f t="shared" si="0"/>
        <v>2185.4450499999998</v>
      </c>
      <c r="H116" s="2">
        <f t="shared" si="1"/>
        <v>0.6500000000005457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119.78</v>
      </c>
      <c r="E117" s="1">
        <v>0</v>
      </c>
      <c r="F117" s="1">
        <v>0</v>
      </c>
      <c r="G117" s="2">
        <f t="shared" si="0"/>
        <v>27.788960000000003</v>
      </c>
      <c r="H117" s="2">
        <f t="shared" si="1"/>
        <v>0.21999999999999886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4896.3900000000003</v>
      </c>
      <c r="D118" s="1">
        <f>'PR-RAS'!E122</f>
        <v>6933.96</v>
      </c>
      <c r="E118" s="1">
        <v>0</v>
      </c>
      <c r="F118" s="1">
        <v>0</v>
      </c>
      <c r="G118" s="2">
        <f t="shared" si="0"/>
        <v>2195.4242700000004</v>
      </c>
      <c r="H118" s="2">
        <f t="shared" si="1"/>
        <v>0.43000000000029104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20000</v>
      </c>
      <c r="E120" s="1">
        <v>0</v>
      </c>
      <c r="F120" s="1">
        <v>0</v>
      </c>
      <c r="G120" s="2">
        <f t="shared" si="0"/>
        <v>4760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20000</v>
      </c>
      <c r="E124" s="1">
        <v>0</v>
      </c>
      <c r="F124" s="1">
        <v>0</v>
      </c>
      <c r="G124" s="2">
        <f t="shared" si="0"/>
        <v>4920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20000</v>
      </c>
      <c r="E126" s="1">
        <v>0</v>
      </c>
      <c r="F126" s="1">
        <v>0</v>
      </c>
      <c r="G126" s="2">
        <f t="shared" si="0"/>
        <v>5000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2.65</v>
      </c>
      <c r="D135" s="1">
        <f>'PR-RAS'!E139</f>
        <v>4395.6000000000004</v>
      </c>
      <c r="E135" s="1">
        <v>0</v>
      </c>
      <c r="F135" s="1">
        <v>0</v>
      </c>
      <c r="G135" s="2">
        <f t="shared" si="0"/>
        <v>1178.3759000000002</v>
      </c>
      <c r="H135" s="2">
        <f t="shared" si="1"/>
        <v>0.74999999999963629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2.65</v>
      </c>
      <c r="D146" s="1">
        <f>'PR-RAS'!E150</f>
        <v>4395.6000000000004</v>
      </c>
      <c r="E146" s="1">
        <v>0</v>
      </c>
      <c r="F146" s="1">
        <v>0</v>
      </c>
      <c r="G146" s="2">
        <f t="shared" si="0"/>
        <v>1275.10825</v>
      </c>
      <c r="H146" s="2">
        <f t="shared" si="1"/>
        <v>0.74999999999963629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114055.73999999999</v>
      </c>
      <c r="D147" s="1">
        <f>'PR-RAS'!E151</f>
        <v>104935.31000000001</v>
      </c>
      <c r="E147" s="1">
        <v>0</v>
      </c>
      <c r="F147" s="1">
        <v>0</v>
      </c>
      <c r="G147" s="2">
        <f t="shared" si="0"/>
        <v>47293.248559999993</v>
      </c>
      <c r="H147" s="2">
        <f t="shared" si="1"/>
        <v>0.57000000002153683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39406.880000000005</v>
      </c>
      <c r="D148" s="1">
        <f>'PR-RAS'!E152</f>
        <v>46553.31</v>
      </c>
      <c r="E148" s="1">
        <v>0</v>
      </c>
      <c r="F148" s="1">
        <v>0</v>
      </c>
      <c r="G148" s="2">
        <f t="shared" si="0"/>
        <v>19479.484499999999</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33825.65</v>
      </c>
      <c r="D149" s="1">
        <f>'PR-RAS'!E153</f>
        <v>39959.949999999997</v>
      </c>
      <c r="E149" s="1">
        <v>0</v>
      </c>
      <c r="F149" s="1">
        <v>0</v>
      </c>
      <c r="G149" s="2">
        <f t="shared" si="0"/>
        <v>16834.341399999998</v>
      </c>
      <c r="H149" s="2">
        <f t="shared" si="1"/>
        <v>0.40000000000145519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33825.65</v>
      </c>
      <c r="D150" s="1">
        <f>'PR-RAS'!E154</f>
        <v>39959.949999999997</v>
      </c>
      <c r="E150" s="1">
        <v>0</v>
      </c>
      <c r="F150" s="1">
        <v>0</v>
      </c>
      <c r="G150" s="2">
        <f t="shared" si="0"/>
        <v>16948.086949999997</v>
      </c>
      <c r="H150" s="2">
        <f t="shared" si="1"/>
        <v>0.40000000000145519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5581.23</v>
      </c>
      <c r="D155" s="1">
        <f>'PR-RAS'!E159</f>
        <v>6593.36</v>
      </c>
      <c r="E155" s="1">
        <v>0</v>
      </c>
      <c r="F155" s="1">
        <v>0</v>
      </c>
      <c r="G155" s="2">
        <f t="shared" si="0"/>
        <v>2890.2642999999994</v>
      </c>
      <c r="H155" s="2">
        <f t="shared" si="1"/>
        <v>0.58999999999923602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5581.23</v>
      </c>
      <c r="D157" s="1">
        <f>'PR-RAS'!E161</f>
        <v>6593.36</v>
      </c>
      <c r="E157" s="1">
        <v>0</v>
      </c>
      <c r="F157" s="1">
        <v>0</v>
      </c>
      <c r="G157" s="2">
        <f t="shared" si="0"/>
        <v>2927.8001999999997</v>
      </c>
      <c r="H157" s="2">
        <f t="shared" si="1"/>
        <v>0.58999999999923602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62074.46</v>
      </c>
      <c r="D159" s="1">
        <f>'PR-RAS'!E163</f>
        <v>45420.82</v>
      </c>
      <c r="E159" s="1">
        <v>0</v>
      </c>
      <c r="F159" s="1">
        <v>0</v>
      </c>
      <c r="G159" s="2">
        <f t="shared" si="0"/>
        <v>24160.7438</v>
      </c>
      <c r="H159" s="2">
        <f t="shared" si="1"/>
        <v>0.63999999999941792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3471.42</v>
      </c>
      <c r="D160" s="1">
        <f>'PR-RAS'!E164</f>
        <v>3878.0099999999998</v>
      </c>
      <c r="E160" s="1">
        <v>0</v>
      </c>
      <c r="F160" s="1">
        <v>0</v>
      </c>
      <c r="G160" s="2">
        <f t="shared" si="0"/>
        <v>1785.1629599999999</v>
      </c>
      <c r="H160" s="2">
        <f t="shared" si="1"/>
        <v>0.42999999999983629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230.11</v>
      </c>
      <c r="D161" s="1">
        <f>'PR-RAS'!E165</f>
        <v>91.31</v>
      </c>
      <c r="E161" s="1">
        <v>0</v>
      </c>
      <c r="F161" s="1">
        <v>0</v>
      </c>
      <c r="G161" s="2">
        <f t="shared" si="0"/>
        <v>66.036799999999999</v>
      </c>
      <c r="H161" s="2">
        <f t="shared" si="1"/>
        <v>0.42000000000001592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3241.31</v>
      </c>
      <c r="D162" s="1">
        <f>'PR-RAS'!E166</f>
        <v>3786.7</v>
      </c>
      <c r="E162" s="1">
        <v>0</v>
      </c>
      <c r="F162" s="1">
        <v>0</v>
      </c>
      <c r="G162" s="2">
        <f t="shared" si="0"/>
        <v>1741.1683099999998</v>
      </c>
      <c r="H162" s="2">
        <f t="shared" si="1"/>
        <v>0.61000000000012733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22608.79</v>
      </c>
      <c r="D165" s="1">
        <f>'PR-RAS'!E169</f>
        <v>11986.390000000001</v>
      </c>
      <c r="E165" s="1">
        <v>0</v>
      </c>
      <c r="F165" s="1">
        <v>0</v>
      </c>
      <c r="G165" s="2">
        <f t="shared" si="0"/>
        <v>7639.377480000001</v>
      </c>
      <c r="H165" s="2">
        <f t="shared" si="1"/>
        <v>0.6000000000003638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1633.49</v>
      </c>
      <c r="D166" s="1">
        <f>'PR-RAS'!E170</f>
        <v>1197.22</v>
      </c>
      <c r="E166" s="1">
        <v>0</v>
      </c>
      <c r="F166" s="1">
        <v>0</v>
      </c>
      <c r="G166" s="2">
        <f t="shared" si="0"/>
        <v>664.60845000000006</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724.86</v>
      </c>
      <c r="D167" s="1">
        <f>'PR-RAS'!E171</f>
        <v>915.62</v>
      </c>
      <c r="E167" s="1">
        <v>0</v>
      </c>
      <c r="F167" s="1">
        <v>0</v>
      </c>
      <c r="G167" s="2">
        <f t="shared" si="0"/>
        <v>424.31260000000003</v>
      </c>
      <c r="H167" s="2">
        <f t="shared" si="1"/>
        <v>0.51999999999998181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19660.900000000001</v>
      </c>
      <c r="D168" s="1">
        <f>'PR-RAS'!E172</f>
        <v>9422</v>
      </c>
      <c r="E168" s="1">
        <v>0</v>
      </c>
      <c r="F168" s="1">
        <v>0</v>
      </c>
      <c r="G168" s="2">
        <f t="shared" si="0"/>
        <v>6430.3183000000008</v>
      </c>
      <c r="H168" s="2">
        <f t="shared" si="1"/>
        <v>9.9999999998544808E-2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463.59</v>
      </c>
      <c r="D170" s="1">
        <f>'PR-RAS'!E174</f>
        <v>356.1</v>
      </c>
      <c r="E170" s="1">
        <v>0</v>
      </c>
      <c r="F170" s="1">
        <v>0</v>
      </c>
      <c r="G170" s="2">
        <f t="shared" si="0"/>
        <v>198.70851000000002</v>
      </c>
      <c r="H170" s="2">
        <f t="shared" si="1"/>
        <v>0.51000000000004775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125.95</v>
      </c>
      <c r="D172" s="1">
        <f>'PR-RAS'!E176</f>
        <v>95.45</v>
      </c>
      <c r="E172" s="1">
        <v>0</v>
      </c>
      <c r="F172" s="1">
        <v>0</v>
      </c>
      <c r="G172" s="2">
        <f t="shared" si="0"/>
        <v>54.181350000000009</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15376.679999999997</v>
      </c>
      <c r="D173" s="1">
        <f>'PR-RAS'!E177</f>
        <v>26610.059999999998</v>
      </c>
      <c r="E173" s="1">
        <v>0</v>
      </c>
      <c r="F173" s="1">
        <v>0</v>
      </c>
      <c r="G173" s="2">
        <f t="shared" si="0"/>
        <v>11798.649599999997</v>
      </c>
      <c r="H173" s="2">
        <f t="shared" si="1"/>
        <v>0.38000000000101863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2454.59</v>
      </c>
      <c r="D174" s="1">
        <f>'PR-RAS'!E178</f>
        <v>2372</v>
      </c>
      <c r="E174" s="1">
        <v>0</v>
      </c>
      <c r="F174" s="1">
        <v>0</v>
      </c>
      <c r="G174" s="2">
        <f t="shared" si="0"/>
        <v>1245.35607</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3148.15</v>
      </c>
      <c r="D175" s="1">
        <f>'PR-RAS'!E179</f>
        <v>10867.92</v>
      </c>
      <c r="E175" s="1">
        <v>0</v>
      </c>
      <c r="F175" s="1">
        <v>0</v>
      </c>
      <c r="G175" s="2">
        <f t="shared" si="0"/>
        <v>4329.8142600000001</v>
      </c>
      <c r="H175" s="2">
        <f t="shared" si="1"/>
        <v>0.23000000000001819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919.66</v>
      </c>
      <c r="E176" s="1">
        <v>0</v>
      </c>
      <c r="F176" s="1">
        <v>0</v>
      </c>
      <c r="G176" s="2">
        <f t="shared" si="0"/>
        <v>321.88099999999997</v>
      </c>
      <c r="H176" s="2">
        <f t="shared" si="1"/>
        <v>0.34000000000003183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1654.06</v>
      </c>
      <c r="D177" s="1">
        <f>'PR-RAS'!E181</f>
        <v>1683.98</v>
      </c>
      <c r="E177" s="1">
        <v>0</v>
      </c>
      <c r="F177" s="1">
        <v>0</v>
      </c>
      <c r="G177" s="2">
        <f t="shared" si="0"/>
        <v>883.87552000000005</v>
      </c>
      <c r="H177" s="2">
        <f t="shared" si="1"/>
        <v>7.999999999992724E-2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2117.48</v>
      </c>
      <c r="D178" s="1">
        <f>'PR-RAS'!E182</f>
        <v>1972.29</v>
      </c>
      <c r="E178" s="1">
        <v>0</v>
      </c>
      <c r="F178" s="1">
        <v>0</v>
      </c>
      <c r="G178" s="2">
        <f t="shared" si="0"/>
        <v>1072.9846199999999</v>
      </c>
      <c r="H178" s="2">
        <f t="shared" si="1"/>
        <v>0.76999999999998181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43.8</v>
      </c>
      <c r="E179" s="1">
        <v>0</v>
      </c>
      <c r="F179" s="1">
        <v>0</v>
      </c>
      <c r="G179" s="2">
        <f t="shared" si="0"/>
        <v>23.389199999999995</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3390.5</v>
      </c>
      <c r="D180" s="1">
        <f>'PR-RAS'!E184</f>
        <v>4060.88</v>
      </c>
      <c r="E180" s="1">
        <v>0</v>
      </c>
      <c r="F180" s="1">
        <v>0</v>
      </c>
      <c r="G180" s="2">
        <f t="shared" si="0"/>
        <v>2060.69454</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2089.89</v>
      </c>
      <c r="D181" s="1">
        <f>'PR-RAS'!E185</f>
        <v>3725.12</v>
      </c>
      <c r="E181" s="1">
        <v>0</v>
      </c>
      <c r="F181" s="1">
        <v>0</v>
      </c>
      <c r="G181" s="2">
        <f t="shared" si="0"/>
        <v>1717.2233999999999</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478.21</v>
      </c>
      <c r="D182" s="1">
        <f>'PR-RAS'!E186</f>
        <v>964.41</v>
      </c>
      <c r="E182" s="1">
        <v>0</v>
      </c>
      <c r="F182" s="1">
        <v>0</v>
      </c>
      <c r="G182" s="2">
        <f t="shared" si="0"/>
        <v>435.67242999999996</v>
      </c>
      <c r="H182" s="2">
        <f t="shared" si="1"/>
        <v>0.6199999999999477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20617.57</v>
      </c>
      <c r="D184" s="1">
        <f>'PR-RAS'!E188</f>
        <v>2946.3599999999997</v>
      </c>
      <c r="E184" s="1">
        <v>0</v>
      </c>
      <c r="F184" s="1">
        <v>0</v>
      </c>
      <c r="G184" s="2">
        <f t="shared" si="0"/>
        <v>4851.3830699999999</v>
      </c>
      <c r="H184" s="2">
        <f t="shared" si="1"/>
        <v>0.78999999999996362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2.2200000000000002</v>
      </c>
      <c r="D185" s="1">
        <f>'PR-RAS'!E189</f>
        <v>0</v>
      </c>
      <c r="E185" s="1">
        <v>0</v>
      </c>
      <c r="F185" s="1">
        <v>0</v>
      </c>
      <c r="G185" s="2">
        <f t="shared" si="0"/>
        <v>0.40848000000000001</v>
      </c>
      <c r="H185" s="2">
        <f t="shared" si="1"/>
        <v>0.2200000000000002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301.89</v>
      </c>
      <c r="D187" s="1">
        <f>'PR-RAS'!E191</f>
        <v>176.71</v>
      </c>
      <c r="E187" s="1">
        <v>0</v>
      </c>
      <c r="F187" s="1">
        <v>0</v>
      </c>
      <c r="G187" s="2">
        <f t="shared" si="0"/>
        <v>121.88765999999998</v>
      </c>
      <c r="H187" s="2">
        <f t="shared" si="1"/>
        <v>0.40000000000000568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265.45</v>
      </c>
      <c r="D188" s="1">
        <f>'PR-RAS'!E192</f>
        <v>912.72</v>
      </c>
      <c r="E188" s="1">
        <v>0</v>
      </c>
      <c r="F188" s="1">
        <v>0</v>
      </c>
      <c r="G188" s="2">
        <f t="shared" si="0"/>
        <v>390.99642999999998</v>
      </c>
      <c r="H188" s="2">
        <f t="shared" si="1"/>
        <v>0.72999999999996135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139.59</v>
      </c>
      <c r="D189" s="1">
        <f>'PR-RAS'!E193</f>
        <v>262.33</v>
      </c>
      <c r="E189" s="1">
        <v>0</v>
      </c>
      <c r="F189" s="1">
        <v>0</v>
      </c>
      <c r="G189" s="2">
        <f t="shared" si="0"/>
        <v>124.879</v>
      </c>
      <c r="H189" s="2">
        <f t="shared" si="1"/>
        <v>0.73999999999998067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19908.419999999998</v>
      </c>
      <c r="D191" s="1">
        <f>'PR-RAS'!E195</f>
        <v>1594.6</v>
      </c>
      <c r="E191" s="1">
        <v>0</v>
      </c>
      <c r="F191" s="1">
        <v>0</v>
      </c>
      <c r="G191" s="2">
        <f t="shared" si="0"/>
        <v>4388.5478000000003</v>
      </c>
      <c r="H191" s="2">
        <f t="shared" si="1"/>
        <v>0.81999999999834472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2237.2600000000002</v>
      </c>
      <c r="D192" s="1">
        <f>'PR-RAS'!E196</f>
        <v>3561.55</v>
      </c>
      <c r="E192" s="1">
        <v>0</v>
      </c>
      <c r="F192" s="1">
        <v>0</v>
      </c>
      <c r="G192" s="2">
        <f t="shared" si="0"/>
        <v>1787.8287600000001</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1113.22</v>
      </c>
      <c r="D198" s="1">
        <f>'PR-RAS'!E202</f>
        <v>2520.56</v>
      </c>
      <c r="E198" s="1">
        <v>0</v>
      </c>
      <c r="F198" s="1">
        <v>0</v>
      </c>
      <c r="G198" s="2">
        <f t="shared" si="0"/>
        <v>1212.40498</v>
      </c>
      <c r="H198" s="2">
        <f t="shared" si="1"/>
        <v>0.66000000000008185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1113.22</v>
      </c>
      <c r="D201" s="1">
        <f>'PR-RAS'!E205</f>
        <v>2520.56</v>
      </c>
      <c r="E201" s="1">
        <v>0</v>
      </c>
      <c r="F201" s="1">
        <v>0</v>
      </c>
      <c r="G201" s="2">
        <f t="shared" si="0"/>
        <v>1230.8680000000002</v>
      </c>
      <c r="H201" s="2">
        <f t="shared" si="1"/>
        <v>0.66000000000008185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1124.04</v>
      </c>
      <c r="D206" s="1">
        <f>'PR-RAS'!E210</f>
        <v>1040.99</v>
      </c>
      <c r="E206" s="1">
        <v>0</v>
      </c>
      <c r="F206" s="1">
        <v>0</v>
      </c>
      <c r="G206" s="2">
        <f t="shared" si="0"/>
        <v>657.23410000000001</v>
      </c>
      <c r="H206" s="2">
        <f t="shared" si="1"/>
        <v>4.9999999999954525E-2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800.63</v>
      </c>
      <c r="D207" s="1">
        <f>'PR-RAS'!E211</f>
        <v>719</v>
      </c>
      <c r="E207" s="1">
        <v>0</v>
      </c>
      <c r="F207" s="1">
        <v>0</v>
      </c>
      <c r="G207" s="2">
        <f t="shared" si="0"/>
        <v>461.15778</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9.1300000000000008</v>
      </c>
      <c r="E208" s="1">
        <v>0</v>
      </c>
      <c r="F208" s="1">
        <v>0</v>
      </c>
      <c r="G208" s="2">
        <f t="shared" si="0"/>
        <v>3.77982</v>
      </c>
      <c r="H208" s="2">
        <f t="shared" si="1"/>
        <v>0.13000000000000078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1.49</v>
      </c>
      <c r="E209" s="1">
        <v>0</v>
      </c>
      <c r="F209" s="1">
        <v>0</v>
      </c>
      <c r="G209" s="2">
        <f t="shared" si="0"/>
        <v>0.61983999999999995</v>
      </c>
      <c r="H209" s="2">
        <f t="shared" si="1"/>
        <v>0.49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323.41000000000003</v>
      </c>
      <c r="D210" s="1">
        <f>'PR-RAS'!E214</f>
        <v>311.37</v>
      </c>
      <c r="E210" s="1">
        <v>0</v>
      </c>
      <c r="F210" s="1">
        <v>0</v>
      </c>
      <c r="G210" s="2">
        <f t="shared" si="0"/>
        <v>197.74535</v>
      </c>
      <c r="H210" s="2">
        <f t="shared" si="1"/>
        <v>0.78000000000002956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9029.82</v>
      </c>
      <c r="D248" s="1">
        <f>'PR-RAS'!E252</f>
        <v>7455.47</v>
      </c>
      <c r="E248" s="1">
        <v>0</v>
      </c>
      <c r="F248" s="1">
        <v>0</v>
      </c>
      <c r="G248" s="2">
        <f t="shared" si="0"/>
        <v>5913.3677200000002</v>
      </c>
      <c r="H248" s="2">
        <f t="shared" si="1"/>
        <v>0.6500000000005457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9029.82</v>
      </c>
      <c r="D255" s="1">
        <f>'PR-RAS'!E259</f>
        <v>7455.47</v>
      </c>
      <c r="E255" s="1">
        <v>0</v>
      </c>
      <c r="F255" s="1">
        <v>0</v>
      </c>
      <c r="G255" s="2">
        <f t="shared" si="0"/>
        <v>6080.9530400000003</v>
      </c>
      <c r="H255" s="2">
        <f t="shared" si="1"/>
        <v>0.6500000000005457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7192.51</v>
      </c>
      <c r="D256" s="1">
        <f>'PR-RAS'!E260</f>
        <v>5862.5</v>
      </c>
      <c r="E256" s="1">
        <v>0</v>
      </c>
      <c r="F256" s="1">
        <v>0</v>
      </c>
      <c r="G256" s="2">
        <f t="shared" si="0"/>
        <v>4823.9650500000007</v>
      </c>
      <c r="H256" s="2">
        <f t="shared" si="1"/>
        <v>0.98999999999978172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1837.31</v>
      </c>
      <c r="D257" s="1">
        <f>'PR-RAS'!E261</f>
        <v>1592.97</v>
      </c>
      <c r="E257" s="1">
        <v>0</v>
      </c>
      <c r="F257" s="1">
        <v>0</v>
      </c>
      <c r="G257" s="2">
        <f t="shared" si="0"/>
        <v>1285.952</v>
      </c>
      <c r="H257" s="2">
        <f t="shared" si="1"/>
        <v>0.33999999999991815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1307.32</v>
      </c>
      <c r="D259" s="1">
        <f>'PR-RAS'!E263</f>
        <v>1944.16</v>
      </c>
      <c r="E259" s="1">
        <v>0</v>
      </c>
      <c r="F259" s="1">
        <v>0</v>
      </c>
      <c r="G259" s="2">
        <f t="shared" si="0"/>
        <v>1340.4751200000001</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1307.32</v>
      </c>
      <c r="D260" s="1">
        <f>'PR-RAS'!E264</f>
        <v>1944.16</v>
      </c>
      <c r="E260" s="1">
        <v>0</v>
      </c>
      <c r="F260" s="1">
        <v>0</v>
      </c>
      <c r="G260" s="2">
        <f t="shared" si="0"/>
        <v>1345.6707600000002</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1307.32</v>
      </c>
      <c r="D261" s="1">
        <f>'PR-RAS'!E265</f>
        <v>1944.16</v>
      </c>
      <c r="E261" s="1">
        <v>0</v>
      </c>
      <c r="F261" s="1">
        <v>0</v>
      </c>
      <c r="G261" s="2">
        <f t="shared" si="0"/>
        <v>1350.8664000000001</v>
      </c>
      <c r="H261" s="2">
        <f t="shared" si="1"/>
        <v>0.48000000000001819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114055.73999999999</v>
      </c>
      <c r="D285" s="1">
        <f>'PR-RAS'!E289</f>
        <v>104935.31000000001</v>
      </c>
      <c r="E285" s="1">
        <v>0</v>
      </c>
      <c r="F285" s="1">
        <v>0</v>
      </c>
      <c r="G285" s="2">
        <f t="shared" si="8"/>
        <v>91995.08623999999</v>
      </c>
      <c r="H285" s="2">
        <f t="shared" si="9"/>
        <v>0.57000000002153683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28689.600000000006</v>
      </c>
      <c r="D286" s="1">
        <f>'PR-RAS'!E290</f>
        <v>162279.82</v>
      </c>
      <c r="E286" s="1">
        <v>0</v>
      </c>
      <c r="F286" s="1">
        <v>0</v>
      </c>
      <c r="G286" s="2">
        <f t="shared" si="8"/>
        <v>100676.03339999999</v>
      </c>
      <c r="H286" s="2">
        <f t="shared" si="9"/>
        <v>0.57999999998719431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196505.09</v>
      </c>
      <c r="E288" s="1">
        <v>0</v>
      </c>
      <c r="F288" s="1">
        <v>0</v>
      </c>
      <c r="G288" s="2">
        <f t="shared" si="8"/>
        <v>112793.92165999999</v>
      </c>
      <c r="H288" s="2">
        <f t="shared" si="9"/>
        <v>8.999999999650754E-2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36940.22</v>
      </c>
      <c r="D291" s="1">
        <f>'PR-RAS'!E295</f>
        <v>0</v>
      </c>
      <c r="E291" s="1">
        <v>0</v>
      </c>
      <c r="F291" s="1">
        <v>0</v>
      </c>
      <c r="G291" s="2">
        <f t="shared" si="8"/>
        <v>10712.6638</v>
      </c>
      <c r="H291" s="2">
        <f t="shared" si="9"/>
        <v>0.22000000000116415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17429.489999999998</v>
      </c>
      <c r="D345" s="1">
        <f>'PR-RAS'!E350</f>
        <v>75913.72</v>
      </c>
      <c r="E345" s="1">
        <v>0</v>
      </c>
      <c r="F345" s="1">
        <v>0</v>
      </c>
      <c r="G345" s="2">
        <f t="shared" si="8"/>
        <v>58224.383919999993</v>
      </c>
      <c r="H345" s="2">
        <f t="shared" si="9"/>
        <v>0.76999999999679858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6930.34</v>
      </c>
      <c r="E346" s="1">
        <v>0</v>
      </c>
      <c r="F346" s="1">
        <v>0</v>
      </c>
      <c r="G346" s="2">
        <f t="shared" si="8"/>
        <v>4781.9345999999996</v>
      </c>
      <c r="H346" s="2">
        <f t="shared" si="9"/>
        <v>0.34000000000014552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6930.34</v>
      </c>
      <c r="E347" s="1">
        <v>0</v>
      </c>
      <c r="F347" s="1">
        <v>0</v>
      </c>
      <c r="G347" s="2">
        <f t="shared" si="8"/>
        <v>4795.7952799999994</v>
      </c>
      <c r="H347" s="2">
        <f t="shared" si="9"/>
        <v>0.34000000000014552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6930.34</v>
      </c>
      <c r="E348" s="1">
        <v>0</v>
      </c>
      <c r="F348" s="1">
        <v>0</v>
      </c>
      <c r="G348" s="2">
        <f t="shared" si="8"/>
        <v>4809.6559600000001</v>
      </c>
      <c r="H348" s="2">
        <f t="shared" si="9"/>
        <v>0.34000000000014552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17429.489999999998</v>
      </c>
      <c r="D358" s="1">
        <f>'PR-RAS'!E363</f>
        <v>68983.38</v>
      </c>
      <c r="E358" s="1">
        <v>0</v>
      </c>
      <c r="F358" s="1">
        <v>0</v>
      </c>
      <c r="G358" s="2">
        <f t="shared" si="8"/>
        <v>55476.46125</v>
      </c>
      <c r="H358" s="2">
        <f t="shared" si="9"/>
        <v>0.87000000000261934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10585.97</v>
      </c>
      <c r="D359" s="1">
        <f>'PR-RAS'!E364</f>
        <v>64589.55</v>
      </c>
      <c r="E359" s="1">
        <v>0</v>
      </c>
      <c r="F359" s="1">
        <v>0</v>
      </c>
      <c r="G359" s="2">
        <f t="shared" si="8"/>
        <v>50035.895060000003</v>
      </c>
      <c r="H359" s="2">
        <f t="shared" si="9"/>
        <v>0.47999999999774445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64589.55</v>
      </c>
      <c r="E362" s="1">
        <v>0</v>
      </c>
      <c r="F362" s="1">
        <v>0</v>
      </c>
      <c r="G362" s="2">
        <f t="shared" si="8"/>
        <v>46633.655100000004</v>
      </c>
      <c r="H362" s="2">
        <f t="shared" si="9"/>
        <v>0.44999999999708962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10585.97</v>
      </c>
      <c r="D363" s="1">
        <f>'PR-RAS'!E368</f>
        <v>0</v>
      </c>
      <c r="E363" s="1">
        <v>0</v>
      </c>
      <c r="F363" s="1">
        <v>0</v>
      </c>
      <c r="G363" s="2">
        <f t="shared" si="8"/>
        <v>3832.1211399999997</v>
      </c>
      <c r="H363" s="2">
        <f t="shared" si="9"/>
        <v>3.0000000000654836E-2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1643.83</v>
      </c>
      <c r="E364" s="1">
        <v>0</v>
      </c>
      <c r="F364" s="1">
        <v>0</v>
      </c>
      <c r="G364" s="2">
        <f t="shared" si="8"/>
        <v>1193.42058</v>
      </c>
      <c r="H364" s="2">
        <f t="shared" si="9"/>
        <v>0.17000000000007276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887.51</v>
      </c>
      <c r="E365" s="1">
        <v>0</v>
      </c>
      <c r="F365" s="1">
        <v>0</v>
      </c>
      <c r="G365" s="2">
        <f t="shared" si="8"/>
        <v>646.10727999999995</v>
      </c>
      <c r="H365" s="2">
        <f t="shared" si="9"/>
        <v>0.49000000000000909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756.32</v>
      </c>
      <c r="E369" s="1">
        <v>0</v>
      </c>
      <c r="F369" s="1">
        <v>0</v>
      </c>
      <c r="G369" s="2">
        <f t="shared" si="8"/>
        <v>556.65152</v>
      </c>
      <c r="H369" s="2">
        <f t="shared" si="9"/>
        <v>0.32000000000005002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6843.52</v>
      </c>
      <c r="D386" s="1">
        <f>'PR-RAS'!E391</f>
        <v>2750</v>
      </c>
      <c r="E386" s="1">
        <v>0</v>
      </c>
      <c r="F386" s="1">
        <v>0</v>
      </c>
      <c r="G386" s="2">
        <f t="shared" si="8"/>
        <v>4752.2552000000005</v>
      </c>
      <c r="H386" s="2">
        <f t="shared" si="9"/>
        <v>0.47999999999956344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6843.52</v>
      </c>
      <c r="D390" s="1">
        <f>'PR-RAS'!E395</f>
        <v>2750</v>
      </c>
      <c r="E390" s="1">
        <v>0</v>
      </c>
      <c r="F390" s="1">
        <v>0</v>
      </c>
      <c r="G390" s="2">
        <f t="shared" si="8"/>
        <v>4801.6292800000001</v>
      </c>
      <c r="H390" s="2">
        <f t="shared" si="9"/>
        <v>0.47999999999956344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17429.489999999998</v>
      </c>
      <c r="D403" s="1">
        <f>'PR-RAS'!E408</f>
        <v>75913.72</v>
      </c>
      <c r="E403" s="1">
        <v>0</v>
      </c>
      <c r="F403" s="1">
        <v>0</v>
      </c>
      <c r="G403" s="2">
        <f t="shared" si="8"/>
        <v>68041.285860000004</v>
      </c>
      <c r="H403" s="2">
        <f t="shared" si="9"/>
        <v>0.76999999999679858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359184.88</v>
      </c>
      <c r="D405" s="1">
        <f>'PR-RAS'!E410</f>
        <v>417704.19</v>
      </c>
      <c r="E405" s="1">
        <v>0</v>
      </c>
      <c r="F405" s="1">
        <v>0</v>
      </c>
      <c r="G405" s="2">
        <f t="shared" si="8"/>
        <v>482615.67704000004</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379.85</v>
      </c>
      <c r="D406" s="1">
        <f>'PR-RAS'!E411</f>
        <v>0</v>
      </c>
      <c r="E406" s="1">
        <v>0</v>
      </c>
      <c r="F406" s="1">
        <v>0</v>
      </c>
      <c r="G406" s="2">
        <f t="shared" si="8"/>
        <v>153.83925000000002</v>
      </c>
      <c r="H406" s="2">
        <f t="shared" si="9"/>
        <v>0.14999999999997726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142745.34</v>
      </c>
      <c r="D407" s="1">
        <f>'PR-RAS'!E412</f>
        <v>267215.13</v>
      </c>
      <c r="E407" s="1">
        <v>0</v>
      </c>
      <c r="F407" s="1">
        <v>0</v>
      </c>
      <c r="G407" s="2">
        <f t="shared" si="8"/>
        <v>274933.29360000003</v>
      </c>
      <c r="H407" s="2">
        <f t="shared" si="9"/>
        <v>0.47000000000116415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131485.22999999998</v>
      </c>
      <c r="D408" s="1">
        <f>'PR-RAS'!E413</f>
        <v>180849.03000000003</v>
      </c>
      <c r="E408" s="1">
        <v>0</v>
      </c>
      <c r="F408" s="1">
        <v>0</v>
      </c>
      <c r="G408" s="2">
        <f t="shared" si="8"/>
        <v>200725.59903000001</v>
      </c>
      <c r="H408" s="2">
        <f t="shared" si="9"/>
        <v>0.26000000000931323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11260.110000000015</v>
      </c>
      <c r="D409" s="1">
        <f>'PR-RAS'!E414</f>
        <v>86366.099999999977</v>
      </c>
      <c r="E409" s="1">
        <v>0</v>
      </c>
      <c r="F409" s="1">
        <v>0</v>
      </c>
      <c r="G409" s="2">
        <f t="shared" si="8"/>
        <v>75068.862479999982</v>
      </c>
      <c r="H409" s="2">
        <f t="shared" si="9"/>
        <v>0.20999999999185093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359184.88</v>
      </c>
      <c r="D412" s="1">
        <f>'PR-RAS'!E417</f>
        <v>221199.1</v>
      </c>
      <c r="E412" s="1">
        <v>0</v>
      </c>
      <c r="F412" s="1">
        <v>0</v>
      </c>
      <c r="G412" s="2">
        <f t="shared" si="8"/>
        <v>329450.64588000003</v>
      </c>
      <c r="H412" s="2">
        <f t="shared" si="9"/>
        <v>0.22000000000116415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379.85</v>
      </c>
      <c r="D413" s="1">
        <f>'PR-RAS'!E418</f>
        <v>0</v>
      </c>
      <c r="E413" s="1">
        <v>0</v>
      </c>
      <c r="F413" s="1">
        <v>0</v>
      </c>
      <c r="G413" s="2">
        <f t="shared" si="8"/>
        <v>156.4982</v>
      </c>
      <c r="H413" s="2">
        <f t="shared" si="9"/>
        <v>0.14999999999997726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25008.61</v>
      </c>
      <c r="D522" s="1">
        <f>'PR-RAS'!E528</f>
        <v>85266.930000000008</v>
      </c>
      <c r="E522" s="1">
        <v>0</v>
      </c>
      <c r="F522" s="1">
        <v>0</v>
      </c>
      <c r="G522" s="2">
        <f t="shared" ref="G522:G809" si="10">(B522/1000)*(C522*1+D522*2)</f>
        <v>101877.62687000002</v>
      </c>
      <c r="H522" s="2">
        <f t="shared" ref="H522:H809" si="11">ABS(C522-ROUND(C522,0))+ABS(D522-ROUND(D522,0))</f>
        <v>0.45999999999185093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25008.61</v>
      </c>
      <c r="D587" s="1">
        <f>'PR-RAS'!E593</f>
        <v>85266.930000000008</v>
      </c>
      <c r="E587" s="1">
        <v>0</v>
      </c>
      <c r="F587" s="1">
        <v>0</v>
      </c>
      <c r="G587" s="2">
        <f t="shared" si="10"/>
        <v>114587.88742000001</v>
      </c>
      <c r="H587" s="2">
        <f t="shared" si="11"/>
        <v>0.45999999999185093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7746.9</v>
      </c>
      <c r="D599" s="1">
        <f>'PR-RAS'!E605</f>
        <v>70511.570000000007</v>
      </c>
      <c r="E599" s="1">
        <v>0</v>
      </c>
      <c r="F599" s="1">
        <v>0</v>
      </c>
      <c r="G599" s="2">
        <f t="shared" si="10"/>
        <v>88964.483919999999</v>
      </c>
      <c r="H599" s="2">
        <f t="shared" si="11"/>
        <v>0.52999999999337888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7746.9</v>
      </c>
      <c r="D600" s="1">
        <f>'PR-RAS'!E606</f>
        <v>70511.570000000007</v>
      </c>
      <c r="E600" s="1">
        <v>0</v>
      </c>
      <c r="F600" s="1">
        <v>0</v>
      </c>
      <c r="G600" s="2">
        <f t="shared" si="10"/>
        <v>89113.253960000002</v>
      </c>
      <c r="H600" s="2">
        <f t="shared" si="11"/>
        <v>0.52999999999337888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17261.71</v>
      </c>
      <c r="D611" s="1">
        <f>'PR-RAS'!E617</f>
        <v>14755.36</v>
      </c>
      <c r="E611" s="1">
        <v>0</v>
      </c>
      <c r="F611" s="1">
        <v>0</v>
      </c>
      <c r="G611" s="2">
        <f t="shared" si="10"/>
        <v>28531.1823</v>
      </c>
      <c r="H611" s="2">
        <f t="shared" si="11"/>
        <v>0.65000000000145519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17261.71</v>
      </c>
      <c r="D612" s="1">
        <f>'PR-RAS'!E618</f>
        <v>14755.36</v>
      </c>
      <c r="E612" s="1">
        <v>0</v>
      </c>
      <c r="F612" s="1">
        <v>0</v>
      </c>
      <c r="G612" s="2">
        <f t="shared" si="10"/>
        <v>28577.954730000001</v>
      </c>
      <c r="H612" s="2">
        <f t="shared" si="11"/>
        <v>0.65000000000145519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25008.61</v>
      </c>
      <c r="D630" s="1">
        <f>'PR-RAS'!E636</f>
        <v>85266.930000000008</v>
      </c>
      <c r="E630" s="1">
        <v>0</v>
      </c>
      <c r="F630" s="1">
        <v>0</v>
      </c>
      <c r="G630" s="2">
        <f t="shared" si="10"/>
        <v>122996.21363000001</v>
      </c>
      <c r="H630" s="2">
        <f t="shared" si="11"/>
        <v>0.45999999999185093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88661.73</v>
      </c>
      <c r="D631" s="1">
        <f>'PR-RAS'!E637</f>
        <v>133454.82</v>
      </c>
      <c r="E631" s="1">
        <v>0</v>
      </c>
      <c r="F631" s="1">
        <v>0</v>
      </c>
      <c r="G631" s="2">
        <f t="shared" si="10"/>
        <v>224009.96309999999</v>
      </c>
      <c r="H631" s="2">
        <f t="shared" si="11"/>
        <v>0.44999999999708962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142745.34</v>
      </c>
      <c r="D633" s="1">
        <f>'PR-RAS'!E639</f>
        <v>267215.13</v>
      </c>
      <c r="E633" s="1">
        <v>0</v>
      </c>
      <c r="F633" s="1">
        <v>0</v>
      </c>
      <c r="G633" s="2">
        <f t="shared" si="10"/>
        <v>427974.9792</v>
      </c>
      <c r="H633" s="2">
        <f t="shared" si="11"/>
        <v>0.47000000000116415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156493.83999999997</v>
      </c>
      <c r="D634" s="1">
        <f>'PR-RAS'!E640</f>
        <v>266115.96000000002</v>
      </c>
      <c r="E634" s="1">
        <v>0</v>
      </c>
      <c r="F634" s="1">
        <v>0</v>
      </c>
      <c r="G634" s="2">
        <f t="shared" si="10"/>
        <v>435963.40607999999</v>
      </c>
      <c r="H634" s="2">
        <f t="shared" si="11"/>
        <v>0.20000000001164153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1099.1699999999837</v>
      </c>
      <c r="E635" s="1">
        <v>0</v>
      </c>
      <c r="F635" s="1">
        <v>0</v>
      </c>
      <c r="G635" s="2">
        <f t="shared" si="10"/>
        <v>1393.7475599999793</v>
      </c>
      <c r="H635" s="2">
        <f t="shared" si="11"/>
        <v>0.16999999998370185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13748.499999999971</v>
      </c>
      <c r="D636" s="1">
        <f>'PR-RAS'!E642</f>
        <v>0</v>
      </c>
      <c r="E636" s="1">
        <v>0</v>
      </c>
      <c r="F636" s="1">
        <v>0</v>
      </c>
      <c r="G636" s="2">
        <f t="shared" si="10"/>
        <v>8730.2974999999824</v>
      </c>
      <c r="H636" s="2">
        <f t="shared" si="11"/>
        <v>0.50000000002910383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270523.15000000002</v>
      </c>
      <c r="D638" s="1">
        <f>'PR-RAS'!E644</f>
        <v>87744.28</v>
      </c>
      <c r="E638" s="1">
        <v>0</v>
      </c>
      <c r="F638" s="1">
        <v>0</v>
      </c>
      <c r="G638" s="2">
        <f t="shared" si="10"/>
        <v>284109.45926999999</v>
      </c>
      <c r="H638" s="2">
        <f t="shared" si="11"/>
        <v>0.43000000002211891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284271.65000000002</v>
      </c>
      <c r="D640" s="1">
        <f>'PR-RAS'!E646</f>
        <v>86645.110000000015</v>
      </c>
      <c r="E640" s="1">
        <v>0</v>
      </c>
      <c r="F640" s="1">
        <v>0</v>
      </c>
      <c r="G640" s="2">
        <f t="shared" si="10"/>
        <v>292382.03493000002</v>
      </c>
      <c r="H640" s="2">
        <f t="shared" si="11"/>
        <v>0.45999999999185093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163.53</v>
      </c>
      <c r="D642" s="1">
        <f>'PR-RAS'!E649</f>
        <v>5.07</v>
      </c>
      <c r="E642" s="1">
        <v>0</v>
      </c>
      <c r="F642" s="1">
        <v>0</v>
      </c>
      <c r="G642" s="2">
        <f t="shared" si="10"/>
        <v>111.32247000000001</v>
      </c>
      <c r="H642" s="2">
        <f t="shared" si="11"/>
        <v>0.53999999999999915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162961.1</v>
      </c>
      <c r="D643" s="1">
        <f>'PR-RAS'!E650</f>
        <v>343284.1</v>
      </c>
      <c r="E643" s="1">
        <v>0</v>
      </c>
      <c r="F643" s="1">
        <v>0</v>
      </c>
      <c r="G643" s="2">
        <f t="shared" si="10"/>
        <v>545397.81059999997</v>
      </c>
      <c r="H643" s="2">
        <f t="shared" si="11"/>
        <v>0.1999999999825377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163124.51</v>
      </c>
      <c r="D644" s="1">
        <f>'PR-RAS'!E651</f>
        <v>328000.36</v>
      </c>
      <c r="E644" s="1">
        <v>0</v>
      </c>
      <c r="F644" s="1">
        <v>0</v>
      </c>
      <c r="G644" s="2">
        <f t="shared" si="10"/>
        <v>526697.52289000002</v>
      </c>
      <c r="H644" s="2">
        <f t="shared" si="11"/>
        <v>0.84999999997671694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0.11999999999534339</v>
      </c>
      <c r="D645" s="1">
        <f>'PR-RAS'!E652</f>
        <v>15288.809999999998</v>
      </c>
      <c r="E645" s="1">
        <v>0</v>
      </c>
      <c r="F645" s="1">
        <v>0</v>
      </c>
      <c r="G645" s="2">
        <f t="shared" si="10"/>
        <v>19692.064559999995</v>
      </c>
      <c r="H645" s="2">
        <f t="shared" si="11"/>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290.8</v>
      </c>
      <c r="D651" s="1">
        <f>'PR-RAS'!E658</f>
        <v>1114.92</v>
      </c>
      <c r="E651" s="1">
        <v>0</v>
      </c>
      <c r="F651" s="1">
        <v>0</v>
      </c>
      <c r="G651" s="2">
        <f t="shared" si="10"/>
        <v>1638.4160000000002</v>
      </c>
      <c r="H651" s="2">
        <f t="shared" si="11"/>
        <v>0.27999999999991587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67399.91</v>
      </c>
      <c r="D654" s="1">
        <f>'PR-RAS'!E661</f>
        <v>67333.259999999995</v>
      </c>
      <c r="E654" s="1">
        <v>0</v>
      </c>
      <c r="F654" s="1">
        <v>0</v>
      </c>
      <c r="G654" s="2">
        <f t="shared" si="10"/>
        <v>131949.37878999999</v>
      </c>
      <c r="H654" s="2">
        <f t="shared" si="11"/>
        <v>0.34999999999126885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24500</v>
      </c>
      <c r="E655" s="1">
        <v>0</v>
      </c>
      <c r="F655" s="1">
        <v>0</v>
      </c>
      <c r="G655" s="2">
        <f t="shared" si="10"/>
        <v>32046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31255.08</v>
      </c>
      <c r="E658" s="1">
        <v>0</v>
      </c>
      <c r="F658" s="1">
        <v>0</v>
      </c>
      <c r="G658" s="2">
        <f t="shared" si="10"/>
        <v>41069.175120000007</v>
      </c>
      <c r="H658" s="2">
        <f t="shared" si="11"/>
        <v>8.000000000174623E-2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14599.51</v>
      </c>
      <c r="D659" s="1">
        <f>'PR-RAS'!E666</f>
        <v>0</v>
      </c>
      <c r="E659" s="1">
        <v>0</v>
      </c>
      <c r="F659" s="1">
        <v>0</v>
      </c>
      <c r="G659" s="2">
        <f t="shared" si="10"/>
        <v>9606.4775800000007</v>
      </c>
      <c r="H659" s="2">
        <f t="shared" si="11"/>
        <v>0.48999999999978172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1398.63</v>
      </c>
      <c r="D691" s="1">
        <f>'PR-RAS'!E698</f>
        <v>34837.589999999997</v>
      </c>
      <c r="E691" s="1">
        <v>0</v>
      </c>
      <c r="F691" s="1">
        <v>0</v>
      </c>
      <c r="G691" s="2">
        <f t="shared" si="10"/>
        <v>49040.928899999992</v>
      </c>
      <c r="H691" s="2">
        <f t="shared" si="11"/>
        <v>0.78000000000338332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3916.12</v>
      </c>
      <c r="D703" s="1">
        <f>'PR-RAS'!E710</f>
        <v>3642.44</v>
      </c>
      <c r="E703" s="1">
        <v>0</v>
      </c>
      <c r="F703" s="1">
        <v>0</v>
      </c>
      <c r="G703" s="2">
        <f t="shared" si="10"/>
        <v>7863.1019999999999</v>
      </c>
      <c r="H703" s="2">
        <f t="shared" si="11"/>
        <v>0.55999999999994543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3241.31</v>
      </c>
      <c r="D711" s="1">
        <f>'PR-RAS'!E718</f>
        <v>3786.7</v>
      </c>
      <c r="E711" s="1">
        <v>0</v>
      </c>
      <c r="F711" s="1">
        <v>0</v>
      </c>
      <c r="G711" s="2">
        <f t="shared" si="10"/>
        <v>7678.4440999999988</v>
      </c>
      <c r="H711" s="2">
        <f t="shared" si="11"/>
        <v>0.61000000000012733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0</v>
      </c>
      <c r="E713" s="1">
        <v>0</v>
      </c>
      <c r="F713" s="1">
        <v>0</v>
      </c>
      <c r="G713" s="2">
        <f t="shared" si="10"/>
        <v>31.185599999999997</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2.2200000000000002</v>
      </c>
      <c r="D718" s="1">
        <f>'PR-RAS'!E725</f>
        <v>0</v>
      </c>
      <c r="E718" s="1">
        <v>0</v>
      </c>
      <c r="F718" s="1">
        <v>0</v>
      </c>
      <c r="G718" s="2">
        <f t="shared" si="10"/>
        <v>1.5917400000000002</v>
      </c>
      <c r="H718" s="2">
        <f t="shared" si="11"/>
        <v>0.2200000000000002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1113.22</v>
      </c>
      <c r="D735" s="1">
        <f>'PR-RAS'!E742</f>
        <v>2520.56</v>
      </c>
      <c r="E735" s="1">
        <v>0</v>
      </c>
      <c r="F735" s="1">
        <v>0</v>
      </c>
      <c r="G735" s="2">
        <f t="shared" si="10"/>
        <v>4517.2855600000003</v>
      </c>
      <c r="H735" s="2">
        <f t="shared" si="11"/>
        <v>0.66000000000008185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3529.36</v>
      </c>
      <c r="D809" s="1">
        <f>'PR-RAS'!E816</f>
        <v>3314.18</v>
      </c>
      <c r="E809" s="1">
        <v>0</v>
      </c>
      <c r="F809" s="1">
        <v>0</v>
      </c>
      <c r="G809" s="2">
        <f t="shared" si="10"/>
        <v>8207.4377600000007</v>
      </c>
      <c r="H809" s="2">
        <f t="shared" si="11"/>
        <v>0.53999999999996362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3663.15</v>
      </c>
      <c r="D812" s="1">
        <f>'PR-RAS'!E819</f>
        <v>2548.3200000000002</v>
      </c>
      <c r="E812" s="1">
        <v>0</v>
      </c>
      <c r="F812" s="1">
        <v>0</v>
      </c>
      <c r="G812" s="2">
        <f t="shared" si="18"/>
        <v>7104.1896900000011</v>
      </c>
      <c r="H812" s="2">
        <f t="shared" si="19"/>
        <v>0.47000000000025466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642.79999999999995</v>
      </c>
      <c r="D817" s="1">
        <f>'PR-RAS'!E824</f>
        <v>839.25</v>
      </c>
      <c r="E817" s="1">
        <v>0</v>
      </c>
      <c r="F817" s="1">
        <v>0</v>
      </c>
      <c r="G817" s="2">
        <f t="shared" si="18"/>
        <v>1894.1808000000001</v>
      </c>
      <c r="H817" s="2">
        <f t="shared" si="19"/>
        <v>0.45000000000004547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1194.51</v>
      </c>
      <c r="D821" s="1">
        <f>'PR-RAS'!E828</f>
        <v>753.72</v>
      </c>
      <c r="E821" s="1">
        <v>0</v>
      </c>
      <c r="F821" s="1">
        <v>0</v>
      </c>
      <c r="G821" s="2">
        <f t="shared" si="18"/>
        <v>2215.5989999999997</v>
      </c>
      <c r="H821" s="2">
        <f t="shared" si="19"/>
        <v>0.76999999999998181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62772.47</v>
      </c>
      <c r="E946" s="1">
        <v>0</v>
      </c>
      <c r="F946" s="1">
        <v>0</v>
      </c>
      <c r="G946" s="2">
        <f t="shared" si="18"/>
        <v>118639.96829999999</v>
      </c>
      <c r="H946" s="2">
        <f t="shared" si="19"/>
        <v>0.47000000000116415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7739.1</v>
      </c>
      <c r="E947" s="1">
        <v>0</v>
      </c>
      <c r="F947" s="1">
        <v>0</v>
      </c>
      <c r="G947" s="2">
        <f t="shared" si="18"/>
        <v>14642.377200000001</v>
      </c>
      <c r="H947" s="2">
        <f t="shared" si="19"/>
        <v>0.1000000000003638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17261.71</v>
      </c>
      <c r="D961" s="1">
        <f>'PR-RAS'!E968</f>
        <v>14755.36</v>
      </c>
      <c r="E961" s="1">
        <v>0</v>
      </c>
      <c r="F961" s="1">
        <v>0</v>
      </c>
      <c r="G961" s="2">
        <f t="shared" si="18"/>
        <v>44901.532800000001</v>
      </c>
      <c r="H961" s="2">
        <f t="shared" si="19"/>
        <v>0.65000000000145519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358326.18</v>
      </c>
      <c r="D1480" s="6"/>
      <c r="E1480" s="6">
        <v>0</v>
      </c>
      <c r="F1480" s="6">
        <v>0</v>
      </c>
      <c r="G1480" s="7">
        <f t="shared" ref="G1480:G1580" si="34">B1480/1000*C1480</f>
        <v>358.32618000000002</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243294.51</v>
      </c>
      <c r="D1481" s="1">
        <v>0</v>
      </c>
      <c r="E1481" s="1">
        <v>0</v>
      </c>
      <c r="F1481" s="1">
        <v>0</v>
      </c>
      <c r="G1481" s="2">
        <f t="shared" si="34"/>
        <v>486.58902</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105508.98000000001</v>
      </c>
      <c r="D1483" s="1">
        <v>0</v>
      </c>
      <c r="E1483" s="1">
        <v>0</v>
      </c>
      <c r="F1483" s="1">
        <v>0</v>
      </c>
      <c r="G1483" s="2">
        <f t="shared" si="34"/>
        <v>422.03592000000003</v>
      </c>
      <c r="H1483" s="2">
        <f t="shared" si="35"/>
        <v>1.9999999989522621E-2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46553.31</v>
      </c>
      <c r="D1484" s="1">
        <v>0</v>
      </c>
      <c r="E1484" s="1">
        <v>0</v>
      </c>
      <c r="F1484" s="1">
        <v>0</v>
      </c>
      <c r="G1484" s="2">
        <f t="shared" si="34"/>
        <v>232.76655</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43448.6</v>
      </c>
      <c r="D1485" s="1">
        <v>0</v>
      </c>
      <c r="E1485" s="1">
        <v>0</v>
      </c>
      <c r="F1485" s="1">
        <v>0</v>
      </c>
      <c r="G1485" s="2">
        <f t="shared" si="34"/>
        <v>260.69159999999999</v>
      </c>
      <c r="H1485" s="2">
        <f t="shared" si="35"/>
        <v>0.40000000000145519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3552.42</v>
      </c>
      <c r="D1486" s="1">
        <v>0</v>
      </c>
      <c r="E1486" s="1">
        <v>0</v>
      </c>
      <c r="F1486" s="1">
        <v>0</v>
      </c>
      <c r="G1486" s="2">
        <f t="shared" si="34"/>
        <v>24.86694</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7455.47</v>
      </c>
      <c r="D1489" s="1">
        <v>0</v>
      </c>
      <c r="E1489" s="1">
        <v>0</v>
      </c>
      <c r="F1489" s="1">
        <v>0</v>
      </c>
      <c r="G1489" s="2">
        <f t="shared" si="34"/>
        <v>74.554700000000011</v>
      </c>
      <c r="H1489" s="2">
        <f t="shared" si="35"/>
        <v>0.47000000000025466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4499.18</v>
      </c>
      <c r="D1491" s="1">
        <v>0</v>
      </c>
      <c r="E1491" s="1">
        <v>0</v>
      </c>
      <c r="F1491" s="1">
        <v>0</v>
      </c>
      <c r="G1491" s="2">
        <f t="shared" si="34"/>
        <v>53.990160000000003</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75913.72</v>
      </c>
      <c r="D1492" s="1">
        <v>0</v>
      </c>
      <c r="E1492" s="1">
        <v>0</v>
      </c>
      <c r="F1492" s="1">
        <v>0</v>
      </c>
      <c r="G1492" s="2">
        <f t="shared" si="34"/>
        <v>986.87835999999993</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61871.81</v>
      </c>
      <c r="D1493" s="1">
        <v>0</v>
      </c>
      <c r="E1493" s="1">
        <v>0</v>
      </c>
      <c r="F1493" s="1">
        <v>0</v>
      </c>
      <c r="G1493" s="2">
        <f t="shared" si="34"/>
        <v>866.20533999999998</v>
      </c>
      <c r="H1493" s="2">
        <f t="shared" si="35"/>
        <v>0.19000000000232831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61871.81</v>
      </c>
      <c r="D1497" s="1">
        <v>0</v>
      </c>
      <c r="E1497" s="1">
        <v>0</v>
      </c>
      <c r="F1497" s="1">
        <v>0</v>
      </c>
      <c r="G1497" s="2">
        <f t="shared" si="34"/>
        <v>1113.6925799999999</v>
      </c>
      <c r="H1497" s="2">
        <f t="shared" si="35"/>
        <v>0.19000000000232831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328349.18</v>
      </c>
      <c r="D1499" s="1">
        <v>0</v>
      </c>
      <c r="E1499" s="1">
        <v>0</v>
      </c>
      <c r="F1499" s="1">
        <v>0</v>
      </c>
      <c r="G1499" s="2">
        <f t="shared" si="34"/>
        <v>6566.9835999999996</v>
      </c>
      <c r="H1499" s="2">
        <f t="shared" si="35"/>
        <v>0.17999999999301508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101022.89000000001</v>
      </c>
      <c r="D1501" s="1">
        <v>0</v>
      </c>
      <c r="E1501" s="1">
        <v>0</v>
      </c>
      <c r="F1501" s="1">
        <v>0</v>
      </c>
      <c r="G1501" s="2">
        <f t="shared" si="34"/>
        <v>2222.5035800000001</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46552.62</v>
      </c>
      <c r="D1502" s="1">
        <v>0</v>
      </c>
      <c r="E1502" s="1">
        <v>0</v>
      </c>
      <c r="F1502" s="1">
        <v>0</v>
      </c>
      <c r="G1502" s="2">
        <f t="shared" si="34"/>
        <v>1070.7102600000001</v>
      </c>
      <c r="H1502" s="2">
        <f t="shared" si="35"/>
        <v>0.37999999999738066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39309.61</v>
      </c>
      <c r="D1503" s="1">
        <v>0</v>
      </c>
      <c r="E1503" s="1">
        <v>0</v>
      </c>
      <c r="F1503" s="1">
        <v>0</v>
      </c>
      <c r="G1503" s="2">
        <f t="shared" si="34"/>
        <v>943.43064000000004</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3843.04</v>
      </c>
      <c r="D1504" s="1">
        <v>0</v>
      </c>
      <c r="E1504" s="1">
        <v>0</v>
      </c>
      <c r="F1504" s="1">
        <v>0</v>
      </c>
      <c r="G1504" s="2">
        <f t="shared" si="34"/>
        <v>96.076000000000008</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7427.56</v>
      </c>
      <c r="D1507" s="1">
        <v>0</v>
      </c>
      <c r="E1507" s="1">
        <v>0</v>
      </c>
      <c r="F1507" s="1">
        <v>0</v>
      </c>
      <c r="G1507" s="2">
        <f t="shared" si="34"/>
        <v>207.97168000000002</v>
      </c>
      <c r="H1507" s="2">
        <f t="shared" si="35"/>
        <v>0.43999999999959982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1185.21</v>
      </c>
      <c r="D1508" s="1">
        <v>0</v>
      </c>
      <c r="E1508" s="1">
        <v>0</v>
      </c>
      <c r="F1508" s="1">
        <v>0</v>
      </c>
      <c r="G1508" s="2">
        <f t="shared" si="34"/>
        <v>34.371090000000002</v>
      </c>
      <c r="H1508" s="2">
        <f t="shared" si="35"/>
        <v>0.21000000000003638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2704.85</v>
      </c>
      <c r="D1509" s="1">
        <v>0</v>
      </c>
      <c r="E1509" s="1">
        <v>0</v>
      </c>
      <c r="F1509" s="1">
        <v>0</v>
      </c>
      <c r="G1509" s="2">
        <f t="shared" si="34"/>
        <v>81.145499999999998</v>
      </c>
      <c r="H1509" s="2">
        <f t="shared" si="35"/>
        <v>0.15000000000009095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80187.55</v>
      </c>
      <c r="D1510" s="1">
        <v>0</v>
      </c>
      <c r="E1510" s="1">
        <v>0</v>
      </c>
      <c r="F1510" s="1">
        <v>0</v>
      </c>
      <c r="G1510" s="2">
        <f t="shared" si="34"/>
        <v>2485.81405</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147138.74</v>
      </c>
      <c r="D1511" s="1">
        <v>0</v>
      </c>
      <c r="E1511" s="1">
        <v>0</v>
      </c>
      <c r="F1511" s="1">
        <v>0</v>
      </c>
      <c r="G1511" s="2">
        <f t="shared" si="34"/>
        <v>4708.4396799999995</v>
      </c>
      <c r="H1511" s="2">
        <f t="shared" si="35"/>
        <v>0.26000000000931323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147138.74</v>
      </c>
      <c r="D1515" s="1">
        <v>0</v>
      </c>
      <c r="E1515" s="1">
        <v>0</v>
      </c>
      <c r="F1515" s="1">
        <v>0</v>
      </c>
      <c r="G1515" s="2">
        <f t="shared" si="34"/>
        <v>5296.994639999999</v>
      </c>
      <c r="H1515" s="2">
        <f t="shared" si="35"/>
        <v>0.26000000000931323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273271.50999999995</v>
      </c>
      <c r="D1517" s="1">
        <v>0</v>
      </c>
      <c r="E1517" s="1">
        <v>0</v>
      </c>
      <c r="F1517" s="1">
        <v>0</v>
      </c>
      <c r="G1517" s="2">
        <f t="shared" si="34"/>
        <v>10384.317379999999</v>
      </c>
      <c r="H1517" s="2">
        <f t="shared" si="35"/>
        <v>0.49000000004889444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214215.88</v>
      </c>
      <c r="D1518" s="1">
        <v>0</v>
      </c>
      <c r="E1518" s="1">
        <v>0</v>
      </c>
      <c r="F1518" s="1">
        <v>0</v>
      </c>
      <c r="G1518" s="2">
        <f t="shared" si="34"/>
        <v>8354.4193200000009</v>
      </c>
      <c r="H1518" s="2">
        <f t="shared" si="35"/>
        <v>0.11999999999534339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74940.72</v>
      </c>
      <c r="D1524" s="1">
        <v>0</v>
      </c>
      <c r="E1524" s="1">
        <v>0</v>
      </c>
      <c r="F1524" s="1">
        <v>0</v>
      </c>
      <c r="G1524" s="2">
        <f t="shared" si="34"/>
        <v>3372.3323999999998</v>
      </c>
      <c r="H1524" s="2">
        <f t="shared" si="35"/>
        <v>0.27999999999883585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60249.71</v>
      </c>
      <c r="D1530" s="1">
        <v>0</v>
      </c>
      <c r="E1530" s="1">
        <v>0</v>
      </c>
      <c r="F1530" s="1">
        <v>0</v>
      </c>
      <c r="G1530" s="2">
        <f t="shared" si="34"/>
        <v>3072.7352099999998</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7852.02</v>
      </c>
      <c r="D1531" s="1">
        <v>0</v>
      </c>
      <c r="E1531" s="1">
        <v>0</v>
      </c>
      <c r="F1531" s="1">
        <v>0</v>
      </c>
      <c r="G1531" s="2">
        <f t="shared" si="34"/>
        <v>408.30504000000002</v>
      </c>
      <c r="H1531" s="2">
        <f t="shared" si="35"/>
        <v>2.0000000000436557E-2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8829.56</v>
      </c>
      <c r="D1532" s="1">
        <v>0</v>
      </c>
      <c r="E1532" s="1">
        <v>0</v>
      </c>
      <c r="F1532" s="1">
        <v>0</v>
      </c>
      <c r="G1532" s="2">
        <f t="shared" si="34"/>
        <v>467.96667999999994</v>
      </c>
      <c r="H1532" s="2">
        <f t="shared" si="35"/>
        <v>0.44000000000050932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4354.93</v>
      </c>
      <c r="D1533" s="1">
        <v>0</v>
      </c>
      <c r="E1533" s="1">
        <v>0</v>
      </c>
      <c r="F1533" s="1">
        <v>0</v>
      </c>
      <c r="G1533" s="2">
        <f t="shared" si="34"/>
        <v>235.16622000000001</v>
      </c>
      <c r="H1533" s="2">
        <f t="shared" si="35"/>
        <v>6.9999999999708962E-2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39213.199999999997</v>
      </c>
      <c r="D1534" s="1">
        <v>0</v>
      </c>
      <c r="E1534" s="1">
        <v>0</v>
      </c>
      <c r="F1534" s="1">
        <v>0</v>
      </c>
      <c r="G1534" s="2">
        <f t="shared" si="34"/>
        <v>2156.7259999999997</v>
      </c>
      <c r="H1534" s="2">
        <f t="shared" si="35"/>
        <v>0.19999999999708962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11060.78</v>
      </c>
      <c r="D1535" s="1">
        <v>0</v>
      </c>
      <c r="E1535" s="1">
        <v>0</v>
      </c>
      <c r="F1535" s="1">
        <v>0</v>
      </c>
      <c r="G1535" s="2">
        <f t="shared" si="34"/>
        <v>619.40368000000001</v>
      </c>
      <c r="H1535" s="2">
        <f t="shared" si="35"/>
        <v>0.21999999999934516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11060.78</v>
      </c>
      <c r="D1539" s="1">
        <v>0</v>
      </c>
      <c r="E1539" s="1">
        <v>0</v>
      </c>
      <c r="F1539" s="1">
        <v>0</v>
      </c>
      <c r="G1539" s="2">
        <f t="shared" si="34"/>
        <v>663.64679999999998</v>
      </c>
      <c r="H1539" s="2">
        <f t="shared" si="35"/>
        <v>0.21999999999934516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1724.8</v>
      </c>
      <c r="D1550" s="1">
        <v>0</v>
      </c>
      <c r="E1550" s="1">
        <v>0</v>
      </c>
      <c r="F1550" s="1">
        <v>0</v>
      </c>
      <c r="G1550" s="2">
        <f t="shared" si="34"/>
        <v>122.46079999999999</v>
      </c>
      <c r="H1550" s="2">
        <f t="shared" si="35"/>
        <v>0.20000000000004547</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1598.72</v>
      </c>
      <c r="D1551" s="1">
        <v>0</v>
      </c>
      <c r="E1551" s="1">
        <v>0</v>
      </c>
      <c r="F1551" s="1">
        <v>0</v>
      </c>
      <c r="G1551" s="2">
        <f t="shared" si="34"/>
        <v>115.10784</v>
      </c>
      <c r="H1551" s="2">
        <f t="shared" si="35"/>
        <v>0.27999999999997272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126.08</v>
      </c>
      <c r="D1554" s="1">
        <v>0</v>
      </c>
      <c r="E1554" s="1">
        <v>0</v>
      </c>
      <c r="F1554" s="1">
        <v>0</v>
      </c>
      <c r="G1554" s="2">
        <f t="shared" si="34"/>
        <v>9.4559999999999995</v>
      </c>
      <c r="H1554" s="2">
        <f t="shared" si="35"/>
        <v>7.9999999999998295E-2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1905.4299999999998</v>
      </c>
      <c r="D1560" s="1">
        <v>0</v>
      </c>
      <c r="E1560" s="1">
        <v>0</v>
      </c>
      <c r="F1560" s="1">
        <v>0</v>
      </c>
      <c r="G1560" s="2">
        <f t="shared" si="34"/>
        <v>154.33982999999998</v>
      </c>
      <c r="H1560" s="2">
        <f t="shared" si="35"/>
        <v>0.42999999999983629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1794.33</v>
      </c>
      <c r="D1561" s="1">
        <v>0</v>
      </c>
      <c r="E1561" s="1">
        <v>0</v>
      </c>
      <c r="F1561" s="1">
        <v>0</v>
      </c>
      <c r="G1561" s="2">
        <f t="shared" si="34"/>
        <v>147.13506000000001</v>
      </c>
      <c r="H1561" s="2">
        <f t="shared" si="35"/>
        <v>0.32999999999992724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111.1</v>
      </c>
      <c r="D1564" s="1">
        <v>0</v>
      </c>
      <c r="E1564" s="1">
        <v>0</v>
      </c>
      <c r="F1564" s="1">
        <v>0</v>
      </c>
      <c r="G1564" s="2">
        <f t="shared" si="34"/>
        <v>9.4435000000000002</v>
      </c>
      <c r="H1564" s="2">
        <f t="shared" si="35"/>
        <v>9.9999999999994316E-2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139275.16</v>
      </c>
      <c r="D1565" s="1">
        <v>0</v>
      </c>
      <c r="E1565" s="1">
        <v>0</v>
      </c>
      <c r="F1565" s="1">
        <v>0</v>
      </c>
      <c r="G1565" s="2">
        <f t="shared" si="34"/>
        <v>11977.663759999999</v>
      </c>
      <c r="H1565" s="2">
        <f t="shared" si="35"/>
        <v>0.16000000000349246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20221.11</v>
      </c>
      <c r="D1566" s="1">
        <v>0</v>
      </c>
      <c r="E1566" s="1">
        <v>0</v>
      </c>
      <c r="F1566" s="1">
        <v>0</v>
      </c>
      <c r="G1566" s="2">
        <f t="shared" si="34"/>
        <v>1759.23657</v>
      </c>
      <c r="H1566" s="2">
        <f t="shared" si="35"/>
        <v>0.11000000000058208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31255.09</v>
      </c>
      <c r="D1567" s="1">
        <v>0</v>
      </c>
      <c r="E1567" s="1">
        <v>0</v>
      </c>
      <c r="F1567" s="1">
        <v>0</v>
      </c>
      <c r="G1567" s="2">
        <f t="shared" si="34"/>
        <v>2750.4479200000001</v>
      </c>
      <c r="H1567" s="2">
        <f t="shared" si="35"/>
        <v>9.0000000000145519E-2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5225.46</v>
      </c>
      <c r="D1568" s="1">
        <v>0</v>
      </c>
      <c r="E1568" s="1">
        <v>0</v>
      </c>
      <c r="F1568" s="1">
        <v>0</v>
      </c>
      <c r="G1568" s="2">
        <f t="shared" si="34"/>
        <v>465.06593999999996</v>
      </c>
      <c r="H1568" s="2">
        <f t="shared" si="35"/>
        <v>0.46000000000003638</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82573.5</v>
      </c>
      <c r="D1569" s="1">
        <v>0</v>
      </c>
      <c r="E1569" s="1">
        <v>0</v>
      </c>
      <c r="F1569" s="1">
        <v>0</v>
      </c>
      <c r="G1569" s="2">
        <f t="shared" si="34"/>
        <v>7431.6149999999998</v>
      </c>
      <c r="H1569" s="2">
        <f t="shared" si="35"/>
        <v>0.5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59055.63</v>
      </c>
      <c r="D1576" s="1">
        <v>0</v>
      </c>
      <c r="E1576" s="1">
        <v>0</v>
      </c>
      <c r="F1576" s="1">
        <v>0</v>
      </c>
      <c r="G1576" s="2">
        <f t="shared" si="34"/>
        <v>5728.3961099999997</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10867.75</v>
      </c>
      <c r="D1578" s="1">
        <v>0</v>
      </c>
      <c r="E1578" s="1">
        <v>0</v>
      </c>
      <c r="F1578" s="1">
        <v>0</v>
      </c>
      <c r="G1578" s="2">
        <f t="shared" si="34"/>
        <v>1075.90725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48187.88</v>
      </c>
      <c r="D1580" s="13">
        <v>0</v>
      </c>
      <c r="E1580" s="13">
        <v>0</v>
      </c>
      <c r="F1580" s="13">
        <v>0</v>
      </c>
      <c r="G1580" s="14">
        <f t="shared" si="34"/>
        <v>4866.97588</v>
      </c>
      <c r="H1580" s="14">
        <f t="shared" si="35"/>
        <v>0.12000000000261934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34725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22</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142745.34</v>
      </c>
      <c r="I16" s="170">
        <f>'PR-RAS'!E6</f>
        <v>267215.13</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114055.73999999999</v>
      </c>
      <c r="I17" s="170">
        <f>'PR-RAS'!E151</f>
        <v>104935.31000000001</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284271.65000000002</v>
      </c>
      <c r="I19" s="171">
        <f>'PR-RAS'!E646</f>
        <v>86645.110000000015</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358326.18</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273271.50999999995</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214215.88</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59055.63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60" zoomScaleNormal="100" workbookViewId="0">
      <selection activeCell="E396" sqref="E3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142745.34</v>
      </c>
      <c r="E6" s="51">
        <f>E7+E44+E50+E82+E106+E124+E133+E139</f>
        <v>267215.13</v>
      </c>
      <c r="F6" s="52">
        <f t="shared" ref="F6:F131" si="0">IF(D6&lt;&gt;0,IF(E6/D6&gt;=100,"&gt;&gt;100",E6/D6*100),"-")</f>
        <v>187.19709519063809</v>
      </c>
    </row>
    <row r="7" spans="1:25" ht="12.75" customHeight="1" x14ac:dyDescent="0.2">
      <c r="A7" s="53">
        <v>61</v>
      </c>
      <c r="B7" s="294" t="s">
        <v>60</v>
      </c>
      <c r="C7" s="50" t="s">
        <v>61</v>
      </c>
      <c r="D7" s="51">
        <f t="shared" ref="D7:E7" si="1">D8+D17+D23+D29+D37+D40</f>
        <v>37259.06</v>
      </c>
      <c r="E7" s="51">
        <f t="shared" si="1"/>
        <v>52559.47</v>
      </c>
      <c r="F7" s="52">
        <f t="shared" si="0"/>
        <v>141.06493829957063</v>
      </c>
    </row>
    <row r="8" spans="1:25" ht="12.75" customHeight="1" x14ac:dyDescent="0.2">
      <c r="A8" s="53">
        <v>611</v>
      </c>
      <c r="B8" s="85" t="s">
        <v>62</v>
      </c>
      <c r="C8" s="50" t="s">
        <v>63</v>
      </c>
      <c r="D8" s="51">
        <f t="shared" ref="D8:E8" si="2">SUM(D9:D14)-D15-D16</f>
        <v>33524.22</v>
      </c>
      <c r="E8" s="51">
        <f t="shared" si="2"/>
        <v>47818.31</v>
      </c>
      <c r="F8" s="52">
        <f t="shared" si="0"/>
        <v>142.63809866418964</v>
      </c>
    </row>
    <row r="9" spans="1:25" ht="12.75" customHeight="1" x14ac:dyDescent="0.2">
      <c r="A9" s="53">
        <v>6111</v>
      </c>
      <c r="B9" s="85" t="s">
        <v>64</v>
      </c>
      <c r="C9" s="50" t="s">
        <v>65</v>
      </c>
      <c r="D9" s="242">
        <v>33524.22</v>
      </c>
      <c r="E9" s="242">
        <v>47818.31</v>
      </c>
      <c r="F9" s="52">
        <f t="shared" si="0"/>
        <v>142.63809866418964</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3617.5</v>
      </c>
      <c r="E23" s="51">
        <f t="shared" si="4"/>
        <v>4602.25</v>
      </c>
      <c r="F23" s="52">
        <f t="shared" si="0"/>
        <v>127.2218382861092</v>
      </c>
    </row>
    <row r="24" spans="1:6" ht="12.75" customHeight="1" x14ac:dyDescent="0.2">
      <c r="A24" s="53">
        <v>6131</v>
      </c>
      <c r="B24" s="85" t="s">
        <v>94</v>
      </c>
      <c r="C24" s="50" t="s">
        <v>95</v>
      </c>
      <c r="D24" s="242">
        <v>350.53</v>
      </c>
      <c r="E24" s="242">
        <v>3582.34</v>
      </c>
      <c r="F24" s="52">
        <f t="shared" si="0"/>
        <v>1021.9781473768295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3266.97</v>
      </c>
      <c r="E27" s="242">
        <v>1019.91</v>
      </c>
      <c r="F27" s="52">
        <f t="shared" si="0"/>
        <v>31.218835801981655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117.34</v>
      </c>
      <c r="E29" s="51">
        <f t="shared" si="5"/>
        <v>138.91</v>
      </c>
      <c r="F29" s="52">
        <f t="shared" si="0"/>
        <v>118.38247826828021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117.34</v>
      </c>
      <c r="E31" s="242">
        <v>138.91</v>
      </c>
      <c r="F31" s="52">
        <f t="shared" si="0"/>
        <v>118.38247826828021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83398.05</v>
      </c>
      <c r="E50" s="51">
        <f>E51+E54+E59+E62+E65+E68+E71+E74+E77</f>
        <v>157925.93</v>
      </c>
      <c r="F50" s="52">
        <f t="shared" si="0"/>
        <v>189.36405587420808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81999.42</v>
      </c>
      <c r="E59" s="51">
        <f t="shared" si="12"/>
        <v>123088.34</v>
      </c>
      <c r="F59" s="52">
        <f t="shared" si="0"/>
        <v>150.10879345244149</v>
      </c>
    </row>
    <row r="60" spans="1:6" ht="24" x14ac:dyDescent="0.2">
      <c r="A60" s="53">
        <v>6331</v>
      </c>
      <c r="B60" s="86" t="s">
        <v>166</v>
      </c>
      <c r="C60" s="50" t="s">
        <v>167</v>
      </c>
      <c r="D60" s="242">
        <v>67399.91</v>
      </c>
      <c r="E60" s="242">
        <v>91833.26</v>
      </c>
      <c r="F60" s="52">
        <f t="shared" si="0"/>
        <v>136.25130953438958</v>
      </c>
    </row>
    <row r="61" spans="1:6" ht="24" x14ac:dyDescent="0.2">
      <c r="A61" s="53">
        <v>6332</v>
      </c>
      <c r="B61" s="86" t="s">
        <v>168</v>
      </c>
      <c r="C61" s="50" t="s">
        <v>169</v>
      </c>
      <c r="D61" s="242">
        <v>14599.51</v>
      </c>
      <c r="E61" s="242">
        <v>31255.08</v>
      </c>
      <c r="F61" s="52">
        <f t="shared" si="0"/>
        <v>214.08307539088639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1398.63</v>
      </c>
      <c r="E74" s="51">
        <f t="shared" si="17"/>
        <v>34837.589999999997</v>
      </c>
      <c r="F74" s="52">
        <f t="shared" si="0"/>
        <v>2490.8367473885155</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1398.63</v>
      </c>
      <c r="E76" s="242">
        <v>34837.589999999997</v>
      </c>
      <c r="F76" s="52">
        <f t="shared" si="0"/>
        <v>2490.8367473885155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9650.0499999999993</v>
      </c>
      <c r="E82" s="51">
        <f t="shared" si="19"/>
        <v>16835.780000000002</v>
      </c>
      <c r="F82" s="52">
        <f t="shared" si="0"/>
        <v>174.46313749669696</v>
      </c>
    </row>
    <row r="83" spans="1:6" ht="12.75" customHeight="1" x14ac:dyDescent="0.2">
      <c r="A83" s="53">
        <v>641</v>
      </c>
      <c r="B83" s="85" t="s">
        <v>212</v>
      </c>
      <c r="C83" s="50" t="s">
        <v>213</v>
      </c>
      <c r="D83" s="51">
        <f t="shared" ref="D83:E83" si="20">SUM(D84:D90)</f>
        <v>0</v>
      </c>
      <c r="E83" s="51">
        <f t="shared" si="20"/>
        <v>0.62</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0.62</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9650.0499999999993</v>
      </c>
      <c r="E91" s="51">
        <f t="shared" si="21"/>
        <v>16835.160000000003</v>
      </c>
      <c r="F91" s="52">
        <f t="shared" si="0"/>
        <v>174.45671265951995</v>
      </c>
    </row>
    <row r="92" spans="1:6" ht="12.75" customHeight="1" x14ac:dyDescent="0.2">
      <c r="A92" s="53">
        <v>6421</v>
      </c>
      <c r="B92" s="85" t="s">
        <v>230</v>
      </c>
      <c r="C92" s="50" t="s">
        <v>231</v>
      </c>
      <c r="D92" s="242">
        <v>0</v>
      </c>
      <c r="E92" s="242">
        <v>663.61</v>
      </c>
      <c r="F92" s="52" t="str">
        <f t="shared" si="0"/>
        <v>-</v>
      </c>
    </row>
    <row r="93" spans="1:6" ht="12.75" customHeight="1" x14ac:dyDescent="0.2">
      <c r="A93" s="53">
        <v>6422</v>
      </c>
      <c r="B93" s="85" t="s">
        <v>232</v>
      </c>
      <c r="C93" s="50" t="s">
        <v>233</v>
      </c>
      <c r="D93" s="242">
        <v>4272.07</v>
      </c>
      <c r="E93" s="242">
        <v>10876.72</v>
      </c>
      <c r="F93" s="52">
        <f t="shared" si="0"/>
        <v>254.600697085956</v>
      </c>
    </row>
    <row r="94" spans="1:6" ht="12.75" customHeight="1" x14ac:dyDescent="0.2">
      <c r="A94" s="53">
        <v>6423</v>
      </c>
      <c r="B94" s="85" t="s">
        <v>234</v>
      </c>
      <c r="C94" s="50" t="s">
        <v>235</v>
      </c>
      <c r="D94" s="242">
        <v>5274.93</v>
      </c>
      <c r="E94" s="242">
        <v>5274.93</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103.05</v>
      </c>
      <c r="E97" s="242">
        <v>19.899999999999999</v>
      </c>
      <c r="F97" s="52">
        <f t="shared" si="0"/>
        <v>19.311014070839398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12435.53</v>
      </c>
      <c r="E106" s="51">
        <f t="shared" si="23"/>
        <v>15498.35</v>
      </c>
      <c r="F106" s="52">
        <f t="shared" si="0"/>
        <v>124.62958957117227</v>
      </c>
    </row>
    <row r="107" spans="1:6" ht="12.75" customHeight="1" x14ac:dyDescent="0.2">
      <c r="A107" s="53">
        <v>651</v>
      </c>
      <c r="B107" s="85" t="s">
        <v>260</v>
      </c>
      <c r="C107" s="50" t="s">
        <v>261</v>
      </c>
      <c r="D107" s="51">
        <f t="shared" ref="D107:E107" si="24">SUM(D108:D111)</f>
        <v>33.880000000000003</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33.880000000000003</v>
      </c>
      <c r="E111" s="242"/>
      <c r="F111" s="52">
        <f t="shared" si="0"/>
        <v>0</v>
      </c>
    </row>
    <row r="112" spans="1:6" ht="12.75" customHeight="1" x14ac:dyDescent="0.2">
      <c r="A112" s="53">
        <v>652</v>
      </c>
      <c r="B112" s="85" t="s">
        <v>270</v>
      </c>
      <c r="C112" s="50" t="s">
        <v>271</v>
      </c>
      <c r="D112" s="51">
        <f t="shared" ref="D112:E112" si="25">SUM(D113:D119)</f>
        <v>7505.26</v>
      </c>
      <c r="E112" s="51">
        <f t="shared" si="25"/>
        <v>8444.61</v>
      </c>
      <c r="F112" s="52">
        <f t="shared" si="0"/>
        <v>112.51588885661523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25.3</v>
      </c>
      <c r="E114" s="242"/>
      <c r="F114" s="52">
        <f t="shared" si="0"/>
        <v>0</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7479.96</v>
      </c>
      <c r="E117" s="242">
        <v>8444.61</v>
      </c>
      <c r="F117" s="52">
        <f t="shared" si="0"/>
        <v>112.89645933935478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4896.3900000000003</v>
      </c>
      <c r="E120" s="51">
        <f t="shared" si="26"/>
        <v>7053.74</v>
      </c>
      <c r="F120" s="52">
        <f t="shared" si="0"/>
        <v>144.06001155953672</v>
      </c>
    </row>
    <row r="121" spans="1:6" ht="12.75" customHeight="1" x14ac:dyDescent="0.2">
      <c r="A121" s="53">
        <v>6531</v>
      </c>
      <c r="B121" s="85" t="s">
        <v>288</v>
      </c>
      <c r="C121" s="50" t="s">
        <v>289</v>
      </c>
      <c r="D121" s="242">
        <v>0</v>
      </c>
      <c r="E121" s="242">
        <v>119.78</v>
      </c>
      <c r="F121" s="52" t="str">
        <f t="shared" si="0"/>
        <v>-</v>
      </c>
    </row>
    <row r="122" spans="1:6" ht="12.75" customHeight="1" x14ac:dyDescent="0.2">
      <c r="A122" s="53">
        <v>6532</v>
      </c>
      <c r="B122" s="85" t="s">
        <v>290</v>
      </c>
      <c r="C122" s="50" t="s">
        <v>291</v>
      </c>
      <c r="D122" s="242">
        <v>4896.3900000000003</v>
      </c>
      <c r="E122" s="242">
        <v>6933.96</v>
      </c>
      <c r="F122" s="52">
        <f t="shared" si="0"/>
        <v>141.61371949538332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20000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20000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20000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2.65</v>
      </c>
      <c r="E139" s="51">
        <f t="shared" si="33"/>
        <v>4395.6000000000004</v>
      </c>
      <c r="F139" s="52" t="str">
        <f t="shared" si="31"/>
        <v>&gt;&gt;100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2.65</v>
      </c>
      <c r="E150" s="242">
        <v>4395.6000000000004</v>
      </c>
      <c r="F150" s="52" t="str">
        <f t="shared" si="31"/>
        <v>&gt;&gt;100</v>
      </c>
    </row>
    <row r="151" spans="1:6" ht="12.75" customHeight="1" x14ac:dyDescent="0.2">
      <c r="A151" s="53">
        <v>3</v>
      </c>
      <c r="B151" s="85" t="s">
        <v>348</v>
      </c>
      <c r="C151" s="50" t="s">
        <v>56</v>
      </c>
      <c r="D151" s="51">
        <f t="shared" ref="D151:E151" si="35">D152+D163+D196+D215+D224+D252+D263</f>
        <v>114055.73999999999</v>
      </c>
      <c r="E151" s="51">
        <f t="shared" si="35"/>
        <v>104935.31000000001</v>
      </c>
      <c r="F151" s="52">
        <f t="shared" si="31"/>
        <v>92.003532658680768</v>
      </c>
    </row>
    <row r="152" spans="1:6" ht="12.75" customHeight="1" x14ac:dyDescent="0.2">
      <c r="A152" s="53">
        <v>31</v>
      </c>
      <c r="B152" s="85" t="s">
        <v>349</v>
      </c>
      <c r="C152" s="50" t="s">
        <v>350</v>
      </c>
      <c r="D152" s="51">
        <f t="shared" ref="D152:E152" si="36">D153+D158+D159</f>
        <v>39406.880000000005</v>
      </c>
      <c r="E152" s="51">
        <f t="shared" si="36"/>
        <v>46553.31</v>
      </c>
      <c r="F152" s="52">
        <f t="shared" si="31"/>
        <v>118.13498049071632</v>
      </c>
    </row>
    <row r="153" spans="1:6" ht="12.75" customHeight="1" x14ac:dyDescent="0.2">
      <c r="A153" s="53">
        <v>311</v>
      </c>
      <c r="B153" s="85" t="s">
        <v>351</v>
      </c>
      <c r="C153" s="50" t="s">
        <v>352</v>
      </c>
      <c r="D153" s="51">
        <f t="shared" ref="D153:E153" si="37">SUM(D154:D157)</f>
        <v>33825.65</v>
      </c>
      <c r="E153" s="51">
        <f t="shared" si="37"/>
        <v>39959.949999999997</v>
      </c>
      <c r="F153" s="52">
        <f t="shared" si="31"/>
        <v>118.1350543152903</v>
      </c>
    </row>
    <row r="154" spans="1:6" ht="12.75" customHeight="1" x14ac:dyDescent="0.2">
      <c r="A154" s="53">
        <v>3111</v>
      </c>
      <c r="B154" s="85" t="s">
        <v>353</v>
      </c>
      <c r="C154" s="50" t="s">
        <v>354</v>
      </c>
      <c r="D154" s="242">
        <v>33825.65</v>
      </c>
      <c r="E154" s="242">
        <v>39959.949999999997</v>
      </c>
      <c r="F154" s="52">
        <f t="shared" si="31"/>
        <v>118.1350543152903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c r="F158" s="52" t="str">
        <f t="shared" si="31"/>
        <v>-</v>
      </c>
    </row>
    <row r="159" spans="1:6" ht="12.75" customHeight="1" x14ac:dyDescent="0.2">
      <c r="A159" s="53">
        <v>313</v>
      </c>
      <c r="B159" s="85" t="s">
        <v>363</v>
      </c>
      <c r="C159" s="50" t="s">
        <v>364</v>
      </c>
      <c r="D159" s="51">
        <f t="shared" ref="D159:E159" si="38">SUM(D160:D162)</f>
        <v>5581.23</v>
      </c>
      <c r="E159" s="51">
        <f t="shared" si="38"/>
        <v>6593.36</v>
      </c>
      <c r="F159" s="52">
        <f t="shared" si="31"/>
        <v>118.1345330688755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5581.23</v>
      </c>
      <c r="E161" s="242">
        <v>6593.36</v>
      </c>
      <c r="F161" s="52">
        <f t="shared" si="31"/>
        <v>118.1345330688755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62074.46</v>
      </c>
      <c r="E163" s="51">
        <f t="shared" si="39"/>
        <v>45420.82</v>
      </c>
      <c r="F163" s="52">
        <f t="shared" si="31"/>
        <v>73.171510473067343</v>
      </c>
    </row>
    <row r="164" spans="1:6" ht="12.75" customHeight="1" x14ac:dyDescent="0.2">
      <c r="A164" s="53">
        <v>321</v>
      </c>
      <c r="B164" s="85" t="s">
        <v>372</v>
      </c>
      <c r="C164" s="50" t="s">
        <v>373</v>
      </c>
      <c r="D164" s="51">
        <f t="shared" ref="D164:E164" si="40">SUM(D165:D168)</f>
        <v>3471.42</v>
      </c>
      <c r="E164" s="51">
        <f t="shared" si="40"/>
        <v>3878.0099999999998</v>
      </c>
      <c r="F164" s="52">
        <f t="shared" si="31"/>
        <v>111.71249805555075</v>
      </c>
    </row>
    <row r="165" spans="1:6" ht="12.75" customHeight="1" x14ac:dyDescent="0.2">
      <c r="A165" s="53">
        <v>3211</v>
      </c>
      <c r="B165" s="85" t="s">
        <v>374</v>
      </c>
      <c r="C165" s="50" t="s">
        <v>375</v>
      </c>
      <c r="D165" s="242">
        <v>230.11</v>
      </c>
      <c r="E165" s="242">
        <v>91.31</v>
      </c>
      <c r="F165" s="52">
        <f t="shared" si="31"/>
        <v>39.681022119855719</v>
      </c>
    </row>
    <row r="166" spans="1:6" ht="12.75" customHeight="1" x14ac:dyDescent="0.2">
      <c r="A166" s="53">
        <v>3212</v>
      </c>
      <c r="B166" s="85" t="s">
        <v>376</v>
      </c>
      <c r="C166" s="50" t="s">
        <v>377</v>
      </c>
      <c r="D166" s="242">
        <v>3241.31</v>
      </c>
      <c r="E166" s="242">
        <v>3786.7</v>
      </c>
      <c r="F166" s="52">
        <f t="shared" si="31"/>
        <v>116.82622149686392</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22608.79</v>
      </c>
      <c r="E169" s="51">
        <f t="shared" si="41"/>
        <v>11986.390000000001</v>
      </c>
      <c r="F169" s="52">
        <f t="shared" si="31"/>
        <v>53.016503758051627</v>
      </c>
    </row>
    <row r="170" spans="1:6" ht="12.75" customHeight="1" x14ac:dyDescent="0.2">
      <c r="A170" s="53">
        <v>3221</v>
      </c>
      <c r="B170" s="85" t="s">
        <v>384</v>
      </c>
      <c r="C170" s="50" t="s">
        <v>385</v>
      </c>
      <c r="D170" s="242">
        <v>1633.49</v>
      </c>
      <c r="E170" s="242">
        <v>1197.22</v>
      </c>
      <c r="F170" s="52">
        <f t="shared" si="31"/>
        <v>73.2921536097558</v>
      </c>
    </row>
    <row r="171" spans="1:6" ht="12.75" customHeight="1" x14ac:dyDescent="0.2">
      <c r="A171" s="53">
        <v>3222</v>
      </c>
      <c r="B171" s="85" t="s">
        <v>386</v>
      </c>
      <c r="C171" s="50" t="s">
        <v>387</v>
      </c>
      <c r="D171" s="242">
        <v>724.86</v>
      </c>
      <c r="E171" s="242">
        <v>915.62</v>
      </c>
      <c r="F171" s="52">
        <f t="shared" si="31"/>
        <v>126.31680600391799</v>
      </c>
    </row>
    <row r="172" spans="1:6" ht="12.75" customHeight="1" x14ac:dyDescent="0.2">
      <c r="A172" s="53">
        <v>3223</v>
      </c>
      <c r="B172" s="85" t="s">
        <v>388</v>
      </c>
      <c r="C172" s="50" t="s">
        <v>389</v>
      </c>
      <c r="D172" s="242">
        <v>19660.900000000001</v>
      </c>
      <c r="E172" s="242">
        <v>9422</v>
      </c>
      <c r="F172" s="52">
        <f t="shared" si="31"/>
        <v>47.922526435717586</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463.59</v>
      </c>
      <c r="E174" s="242">
        <v>356.1</v>
      </c>
      <c r="F174" s="52">
        <f t="shared" si="31"/>
        <v>76.81356370931212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125.95</v>
      </c>
      <c r="E176" s="242">
        <v>95.45</v>
      </c>
      <c r="F176" s="52">
        <f t="shared" si="31"/>
        <v>75.784041286224692</v>
      </c>
    </row>
    <row r="177" spans="1:6" ht="12.75" customHeight="1" x14ac:dyDescent="0.2">
      <c r="A177" s="53">
        <v>323</v>
      </c>
      <c r="B177" s="85" t="s">
        <v>398</v>
      </c>
      <c r="C177" s="50" t="s">
        <v>399</v>
      </c>
      <c r="D177" s="51">
        <f t="shared" ref="D177:E177" si="42">SUM(D178:D186)</f>
        <v>15376.679999999997</v>
      </c>
      <c r="E177" s="51">
        <f t="shared" si="42"/>
        <v>26610.059999999998</v>
      </c>
      <c r="F177" s="52">
        <f t="shared" si="31"/>
        <v>173.05465158928979</v>
      </c>
    </row>
    <row r="178" spans="1:6" ht="12.75" customHeight="1" x14ac:dyDescent="0.2">
      <c r="A178" s="53">
        <v>3231</v>
      </c>
      <c r="B178" s="85" t="s">
        <v>400</v>
      </c>
      <c r="C178" s="50" t="s">
        <v>401</v>
      </c>
      <c r="D178" s="242">
        <v>2454.59</v>
      </c>
      <c r="E178" s="242">
        <v>2372</v>
      </c>
      <c r="F178" s="52">
        <f t="shared" si="31"/>
        <v>96.635283285599627</v>
      </c>
    </row>
    <row r="179" spans="1:6" ht="12.75" customHeight="1" x14ac:dyDescent="0.2">
      <c r="A179" s="53">
        <v>3232</v>
      </c>
      <c r="B179" s="85" t="s">
        <v>402</v>
      </c>
      <c r="C179" s="50" t="s">
        <v>403</v>
      </c>
      <c r="D179" s="242">
        <v>3148.15</v>
      </c>
      <c r="E179" s="242">
        <v>10867.92</v>
      </c>
      <c r="F179" s="52">
        <f t="shared" si="31"/>
        <v>345.21607928465926</v>
      </c>
    </row>
    <row r="180" spans="1:6" ht="12.75" customHeight="1" x14ac:dyDescent="0.2">
      <c r="A180" s="53">
        <v>3233</v>
      </c>
      <c r="B180" s="85" t="s">
        <v>404</v>
      </c>
      <c r="C180" s="50" t="s">
        <v>405</v>
      </c>
      <c r="D180" s="242">
        <v>0</v>
      </c>
      <c r="E180" s="242">
        <v>919.66</v>
      </c>
      <c r="F180" s="52" t="str">
        <f t="shared" si="31"/>
        <v>-</v>
      </c>
    </row>
    <row r="181" spans="1:6" ht="12.75" customHeight="1" x14ac:dyDescent="0.2">
      <c r="A181" s="53">
        <v>3234</v>
      </c>
      <c r="B181" s="85" t="s">
        <v>406</v>
      </c>
      <c r="C181" s="50" t="s">
        <v>407</v>
      </c>
      <c r="D181" s="242">
        <v>1654.06</v>
      </c>
      <c r="E181" s="242">
        <v>1683.98</v>
      </c>
      <c r="F181" s="52">
        <f t="shared" si="31"/>
        <v>101.80888238637051</v>
      </c>
    </row>
    <row r="182" spans="1:6" ht="12.75" customHeight="1" x14ac:dyDescent="0.2">
      <c r="A182" s="53">
        <v>3235</v>
      </c>
      <c r="B182" s="85" t="s">
        <v>408</v>
      </c>
      <c r="C182" s="50" t="s">
        <v>409</v>
      </c>
      <c r="D182" s="242">
        <v>2117.48</v>
      </c>
      <c r="E182" s="242">
        <v>1972.29</v>
      </c>
      <c r="F182" s="52">
        <f t="shared" si="31"/>
        <v>93.143264635321231</v>
      </c>
    </row>
    <row r="183" spans="1:6" ht="12.75" customHeight="1" x14ac:dyDescent="0.2">
      <c r="A183" s="53">
        <v>3236</v>
      </c>
      <c r="B183" s="85" t="s">
        <v>410</v>
      </c>
      <c r="C183" s="50" t="s">
        <v>411</v>
      </c>
      <c r="D183" s="242">
        <v>43.8</v>
      </c>
      <c r="E183" s="242">
        <v>43.8</v>
      </c>
      <c r="F183" s="52">
        <f t="shared" si="31"/>
        <v>100</v>
      </c>
    </row>
    <row r="184" spans="1:6" ht="12.75" customHeight="1" x14ac:dyDescent="0.2">
      <c r="A184" s="53">
        <v>3237</v>
      </c>
      <c r="B184" s="85" t="s">
        <v>412</v>
      </c>
      <c r="C184" s="50" t="s">
        <v>413</v>
      </c>
      <c r="D184" s="242">
        <v>3390.5</v>
      </c>
      <c r="E184" s="242">
        <v>4060.88</v>
      </c>
      <c r="F184" s="52">
        <f t="shared" si="31"/>
        <v>119.77230496976847</v>
      </c>
    </row>
    <row r="185" spans="1:6" ht="12.75" customHeight="1" x14ac:dyDescent="0.2">
      <c r="A185" s="53">
        <v>3238</v>
      </c>
      <c r="B185" s="85" t="s">
        <v>414</v>
      </c>
      <c r="C185" s="50" t="s">
        <v>415</v>
      </c>
      <c r="D185" s="242">
        <v>2089.89</v>
      </c>
      <c r="E185" s="242">
        <v>3725.12</v>
      </c>
      <c r="F185" s="52">
        <f t="shared" si="31"/>
        <v>178.24478800319633</v>
      </c>
    </row>
    <row r="186" spans="1:6" ht="12.75" customHeight="1" x14ac:dyDescent="0.2">
      <c r="A186" s="53">
        <v>3239</v>
      </c>
      <c r="B186" s="85" t="s">
        <v>416</v>
      </c>
      <c r="C186" s="50" t="s">
        <v>417</v>
      </c>
      <c r="D186" s="242">
        <v>478.21</v>
      </c>
      <c r="E186" s="242">
        <v>964.41</v>
      </c>
      <c r="F186" s="52">
        <f t="shared" si="31"/>
        <v>201.67081407749734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20617.57</v>
      </c>
      <c r="E188" s="51">
        <f t="shared" si="43"/>
        <v>2946.3599999999997</v>
      </c>
      <c r="F188" s="52">
        <f t="shared" si="31"/>
        <v>14.290529873307086</v>
      </c>
    </row>
    <row r="189" spans="1:6" ht="12.75" customHeight="1" x14ac:dyDescent="0.2">
      <c r="A189" s="53">
        <v>3291</v>
      </c>
      <c r="B189" s="232" t="s">
        <v>422</v>
      </c>
      <c r="C189" s="50" t="s">
        <v>423</v>
      </c>
      <c r="D189" s="242">
        <v>2.2200000000000002</v>
      </c>
      <c r="E189" s="242"/>
      <c r="F189" s="52">
        <f t="shared" si="31"/>
        <v>0</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301.89</v>
      </c>
      <c r="E191" s="242">
        <v>176.71</v>
      </c>
      <c r="F191" s="52">
        <f t="shared" si="31"/>
        <v>58.534565570240829</v>
      </c>
    </row>
    <row r="192" spans="1:6" ht="12.75" customHeight="1" x14ac:dyDescent="0.2">
      <c r="A192" s="53">
        <v>3294</v>
      </c>
      <c r="B192" s="85" t="s">
        <v>428</v>
      </c>
      <c r="C192" s="50" t="s">
        <v>429</v>
      </c>
      <c r="D192" s="242">
        <v>265.45</v>
      </c>
      <c r="E192" s="242">
        <v>912.72</v>
      </c>
      <c r="F192" s="52">
        <f t="shared" si="31"/>
        <v>343.83876436240348</v>
      </c>
    </row>
    <row r="193" spans="1:6" ht="12.75" customHeight="1" x14ac:dyDescent="0.2">
      <c r="A193" s="53">
        <v>3295</v>
      </c>
      <c r="B193" s="85" t="s">
        <v>430</v>
      </c>
      <c r="C193" s="50" t="s">
        <v>431</v>
      </c>
      <c r="D193" s="242">
        <v>139.59</v>
      </c>
      <c r="E193" s="242">
        <v>262.33</v>
      </c>
      <c r="F193" s="52">
        <f t="shared" si="31"/>
        <v>187.92893473744536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19908.419999999998</v>
      </c>
      <c r="E195" s="242">
        <v>1594.6</v>
      </c>
      <c r="F195" s="52">
        <f t="shared" si="31"/>
        <v>8.0096763078134785</v>
      </c>
    </row>
    <row r="196" spans="1:6" ht="12.75" customHeight="1" x14ac:dyDescent="0.2">
      <c r="A196" s="53">
        <v>34</v>
      </c>
      <c r="B196" s="232" t="s">
        <v>436</v>
      </c>
      <c r="C196" s="50" t="s">
        <v>437</v>
      </c>
      <c r="D196" s="51">
        <f t="shared" ref="D196:E196" si="44">D197+D202+D210</f>
        <v>2237.2600000000002</v>
      </c>
      <c r="E196" s="51">
        <f t="shared" si="44"/>
        <v>3561.55</v>
      </c>
      <c r="F196" s="52">
        <f t="shared" si="31"/>
        <v>159.19249439045976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1113.22</v>
      </c>
      <c r="E202" s="51">
        <f t="shared" si="46"/>
        <v>2520.56</v>
      </c>
      <c r="F202" s="52">
        <f t="shared" si="31"/>
        <v>226.42065359946821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1113.22</v>
      </c>
      <c r="E205" s="242">
        <v>2520.56</v>
      </c>
      <c r="F205" s="52">
        <f t="shared" si="31"/>
        <v>226.42065359946821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1124.04</v>
      </c>
      <c r="E210" s="51">
        <f t="shared" si="47"/>
        <v>1040.99</v>
      </c>
      <c r="F210" s="52">
        <f t="shared" si="31"/>
        <v>92.611472901320241</v>
      </c>
    </row>
    <row r="211" spans="1:6" ht="12.75" customHeight="1" x14ac:dyDescent="0.2">
      <c r="A211" s="53">
        <v>3431</v>
      </c>
      <c r="B211" s="232" t="s">
        <v>466</v>
      </c>
      <c r="C211" s="50" t="s">
        <v>467</v>
      </c>
      <c r="D211" s="242">
        <v>800.63</v>
      </c>
      <c r="E211" s="242">
        <v>719</v>
      </c>
      <c r="F211" s="52">
        <f t="shared" si="31"/>
        <v>89.80427913018498</v>
      </c>
    </row>
    <row r="212" spans="1:6" ht="12.75" customHeight="1" x14ac:dyDescent="0.2">
      <c r="A212" s="53">
        <v>3432</v>
      </c>
      <c r="B212" s="85" t="s">
        <v>468</v>
      </c>
      <c r="C212" s="50" t="s">
        <v>469</v>
      </c>
      <c r="D212" s="242">
        <v>0</v>
      </c>
      <c r="E212" s="242">
        <v>9.1300000000000008</v>
      </c>
      <c r="F212" s="52" t="str">
        <f t="shared" si="31"/>
        <v>-</v>
      </c>
    </row>
    <row r="213" spans="1:6" ht="12.75" customHeight="1" x14ac:dyDescent="0.2">
      <c r="A213" s="53">
        <v>3433</v>
      </c>
      <c r="B213" s="85" t="s">
        <v>470</v>
      </c>
      <c r="C213" s="50" t="s">
        <v>471</v>
      </c>
      <c r="D213" s="242">
        <v>0</v>
      </c>
      <c r="E213" s="242">
        <v>1.49</v>
      </c>
      <c r="F213" s="52" t="str">
        <f t="shared" si="31"/>
        <v>-</v>
      </c>
    </row>
    <row r="214" spans="1:6" ht="12.75" customHeight="1" x14ac:dyDescent="0.2">
      <c r="A214" s="53">
        <v>3434</v>
      </c>
      <c r="B214" s="85" t="s">
        <v>472</v>
      </c>
      <c r="C214" s="50" t="s">
        <v>473</v>
      </c>
      <c r="D214" s="242">
        <v>323.41000000000003</v>
      </c>
      <c r="E214" s="242">
        <v>311.37</v>
      </c>
      <c r="F214" s="52">
        <f t="shared" si="31"/>
        <v>96.277171392350255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9029.82</v>
      </c>
      <c r="E252" s="51">
        <f t="shared" si="63"/>
        <v>7455.47</v>
      </c>
      <c r="F252" s="52">
        <f t="shared" ref="F252:F258" si="64">IF(D252&lt;&gt;0,IF(E252/D252&gt;=100,"&gt;&gt;100",E252/D252*100),"-")</f>
        <v>82.564990221289023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9029.82</v>
      </c>
      <c r="E259" s="51">
        <f t="shared" si="66"/>
        <v>7455.47</v>
      </c>
      <c r="F259" s="52">
        <f t="shared" ref="F259:F262" si="67">IF(D259&lt;&gt;0,IF(E259/D259&gt;=100,"&gt;&gt;100",E259/D259*100),"-")</f>
        <v>82.564990221289023</v>
      </c>
    </row>
    <row r="260" spans="1:6" ht="12.75" customHeight="1" x14ac:dyDescent="0.2">
      <c r="A260" s="53">
        <v>3721</v>
      </c>
      <c r="B260" s="85" t="s">
        <v>560</v>
      </c>
      <c r="C260" s="50" t="s">
        <v>561</v>
      </c>
      <c r="D260" s="242">
        <v>7192.51</v>
      </c>
      <c r="E260" s="242">
        <v>5862.5</v>
      </c>
      <c r="F260" s="52">
        <f t="shared" si="67"/>
        <v>81.508402490924581</v>
      </c>
    </row>
    <row r="261" spans="1:6" ht="12.75" customHeight="1" x14ac:dyDescent="0.2">
      <c r="A261" s="53">
        <v>3722</v>
      </c>
      <c r="B261" s="85" t="s">
        <v>562</v>
      </c>
      <c r="C261" s="50" t="s">
        <v>563</v>
      </c>
      <c r="D261" s="242">
        <v>1837.31</v>
      </c>
      <c r="E261" s="242">
        <v>1592.97</v>
      </c>
      <c r="F261" s="52">
        <f t="shared" si="67"/>
        <v>86.70120992102585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1307.32</v>
      </c>
      <c r="E263" s="51">
        <f t="shared" si="68"/>
        <v>1944.16</v>
      </c>
      <c r="F263" s="52">
        <f t="shared" ref="F263:F267" si="69">IF(D263&lt;&gt;0,IF(E263/D263&gt;=100,"&gt;&gt;100",E263/D263*100),"-")</f>
        <v>148.7133984028394</v>
      </c>
    </row>
    <row r="264" spans="1:6" ht="12.75" customHeight="1" x14ac:dyDescent="0.2">
      <c r="A264" s="53">
        <v>381</v>
      </c>
      <c r="B264" s="85" t="s">
        <v>568</v>
      </c>
      <c r="C264" s="50" t="s">
        <v>569</v>
      </c>
      <c r="D264" s="51">
        <f t="shared" ref="D264:E264" si="70">SUM(D265:D267)</f>
        <v>1307.32</v>
      </c>
      <c r="E264" s="51">
        <f t="shared" si="70"/>
        <v>1944.16</v>
      </c>
      <c r="F264" s="52">
        <f t="shared" si="69"/>
        <v>148.7133984028394</v>
      </c>
    </row>
    <row r="265" spans="1:6" ht="12.75" customHeight="1" x14ac:dyDescent="0.2">
      <c r="A265" s="53">
        <v>3811</v>
      </c>
      <c r="B265" s="85" t="s">
        <v>570</v>
      </c>
      <c r="C265" s="50" t="s">
        <v>571</v>
      </c>
      <c r="D265" s="242">
        <v>1307.32</v>
      </c>
      <c r="E265" s="242">
        <v>1944.16</v>
      </c>
      <c r="F265" s="52">
        <f t="shared" si="69"/>
        <v>148.7133984028394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114055.73999999999</v>
      </c>
      <c r="E289" s="51">
        <f t="shared" si="79"/>
        <v>104935.31000000001</v>
      </c>
      <c r="F289" s="52">
        <f t="shared" si="76"/>
        <v>92.003532658680768</v>
      </c>
    </row>
    <row r="290" spans="1:6" ht="12.75" customHeight="1" x14ac:dyDescent="0.2">
      <c r="A290" s="53" t="s">
        <v>609</v>
      </c>
      <c r="B290" s="85" t="s">
        <v>620</v>
      </c>
      <c r="C290" s="50" t="s">
        <v>621</v>
      </c>
      <c r="D290" s="51">
        <f>IF(D6&gt;=D289,D6-D289,0)</f>
        <v>28689.600000000006</v>
      </c>
      <c r="E290" s="51">
        <f>IF(E6&gt;=E289,E6-E289,0)</f>
        <v>162279.82</v>
      </c>
      <c r="F290" s="52">
        <f t="shared" si="76"/>
        <v>565.63988344208349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196505.09</v>
      </c>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36940.22</v>
      </c>
      <c r="E295" s="242"/>
      <c r="F295" s="52">
        <f t="shared" si="76"/>
        <v>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17429.489999999998</v>
      </c>
      <c r="E350" s="51">
        <f t="shared" si="95"/>
        <v>75913.72</v>
      </c>
      <c r="F350" s="52">
        <f t="shared" si="81"/>
        <v>435.54756909123569</v>
      </c>
    </row>
    <row r="351" spans="1:6" ht="12.75" customHeight="1" x14ac:dyDescent="0.2">
      <c r="A351" s="53">
        <v>41</v>
      </c>
      <c r="B351" s="85" t="s">
        <v>741</v>
      </c>
      <c r="C351" s="50" t="s">
        <v>742</v>
      </c>
      <c r="D351" s="51">
        <f t="shared" ref="D351:E351" si="96">D352+D356</f>
        <v>0</v>
      </c>
      <c r="E351" s="51">
        <f t="shared" si="96"/>
        <v>6930.34</v>
      </c>
      <c r="F351" s="52" t="str">
        <f t="shared" si="81"/>
        <v>-</v>
      </c>
    </row>
    <row r="352" spans="1:6" ht="12.75" customHeight="1" x14ac:dyDescent="0.2">
      <c r="A352" s="53">
        <v>411</v>
      </c>
      <c r="B352" s="85" t="s">
        <v>743</v>
      </c>
      <c r="C352" s="50" t="s">
        <v>744</v>
      </c>
      <c r="D352" s="51">
        <f t="shared" ref="D352:E352" si="97">SUM(D353:D355)</f>
        <v>0</v>
      </c>
      <c r="E352" s="51">
        <f t="shared" si="97"/>
        <v>6930.34</v>
      </c>
      <c r="F352" s="52" t="str">
        <f t="shared" si="81"/>
        <v>-</v>
      </c>
    </row>
    <row r="353" spans="1:6" ht="12.75" customHeight="1" x14ac:dyDescent="0.2">
      <c r="A353" s="53">
        <v>4111</v>
      </c>
      <c r="B353" s="85" t="s">
        <v>641</v>
      </c>
      <c r="C353" s="50" t="s">
        <v>745</v>
      </c>
      <c r="D353" s="242">
        <v>0</v>
      </c>
      <c r="E353" s="242">
        <v>6930.34</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17429.489999999998</v>
      </c>
      <c r="E363" s="51">
        <f t="shared" si="99"/>
        <v>68983.38</v>
      </c>
      <c r="F363" s="52">
        <f t="shared" si="81"/>
        <v>395.78541885046559</v>
      </c>
    </row>
    <row r="364" spans="1:6" ht="12.75" customHeight="1" x14ac:dyDescent="0.2">
      <c r="A364" s="53">
        <v>421</v>
      </c>
      <c r="B364" s="85" t="s">
        <v>759</v>
      </c>
      <c r="C364" s="50" t="s">
        <v>760</v>
      </c>
      <c r="D364" s="51">
        <f t="shared" ref="D364:E364" si="100">SUM(D365:D368)</f>
        <v>10585.97</v>
      </c>
      <c r="E364" s="51">
        <f t="shared" si="100"/>
        <v>64589.55</v>
      </c>
      <c r="F364" s="52">
        <f t="shared" si="81"/>
        <v>610.14295336185546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v>64589.55</v>
      </c>
      <c r="F367" s="52" t="str">
        <f t="shared" si="81"/>
        <v>-</v>
      </c>
    </row>
    <row r="368" spans="1:6" ht="12.75" customHeight="1" x14ac:dyDescent="0.2">
      <c r="A368" s="53">
        <v>4214</v>
      </c>
      <c r="B368" s="85" t="s">
        <v>671</v>
      </c>
      <c r="C368" s="50" t="s">
        <v>764</v>
      </c>
      <c r="D368" s="242">
        <v>10585.97</v>
      </c>
      <c r="E368" s="242"/>
      <c r="F368" s="52">
        <f t="shared" si="81"/>
        <v>0</v>
      </c>
    </row>
    <row r="369" spans="1:6" ht="12.75" customHeight="1" x14ac:dyDescent="0.2">
      <c r="A369" s="53">
        <v>422</v>
      </c>
      <c r="B369" s="85" t="s">
        <v>765</v>
      </c>
      <c r="C369" s="50" t="s">
        <v>766</v>
      </c>
      <c r="D369" s="51">
        <f t="shared" ref="D369:E369" si="101">SUM(D370:D377)</f>
        <v>0</v>
      </c>
      <c r="E369" s="51">
        <f t="shared" si="101"/>
        <v>1643.83</v>
      </c>
      <c r="F369" s="52" t="str">
        <f t="shared" si="81"/>
        <v>-</v>
      </c>
    </row>
    <row r="370" spans="1:6" ht="12.75" customHeight="1" x14ac:dyDescent="0.2">
      <c r="A370" s="53">
        <v>4221</v>
      </c>
      <c r="B370" s="85" t="s">
        <v>675</v>
      </c>
      <c r="C370" s="50" t="s">
        <v>767</v>
      </c>
      <c r="D370" s="242">
        <v>0</v>
      </c>
      <c r="E370" s="242">
        <v>887.51</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756.32</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6843.52</v>
      </c>
      <c r="E391" s="51">
        <f t="shared" si="105"/>
        <v>2750</v>
      </c>
      <c r="F391" s="52">
        <f t="shared" si="81"/>
        <v>40.183998877770499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6843.52</v>
      </c>
      <c r="E395" s="242">
        <v>2750</v>
      </c>
      <c r="F395" s="52">
        <f t="shared" si="81"/>
        <v>40.183998877770499</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17429.489999999998</v>
      </c>
      <c r="E408" s="51">
        <f t="shared" si="111"/>
        <v>75913.72</v>
      </c>
      <c r="F408" s="52">
        <f t="shared" si="81"/>
        <v>435.54756909123569</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359184.88</v>
      </c>
      <c r="E410" s="242">
        <v>417704.19</v>
      </c>
      <c r="F410" s="52">
        <f t="shared" si="81"/>
        <v>116.29225317056775</v>
      </c>
    </row>
    <row r="411" spans="1:6" ht="12.75" customHeight="1" x14ac:dyDescent="0.2">
      <c r="A411" s="53">
        <v>97</v>
      </c>
      <c r="B411" s="85" t="s">
        <v>828</v>
      </c>
      <c r="C411" s="50" t="s">
        <v>829</v>
      </c>
      <c r="D411" s="242">
        <v>379.85</v>
      </c>
      <c r="E411" s="242"/>
      <c r="F411" s="52">
        <f t="shared" si="81"/>
        <v>0</v>
      </c>
    </row>
    <row r="412" spans="1:6" ht="12.75" customHeight="1" x14ac:dyDescent="0.2">
      <c r="A412" s="53" t="s">
        <v>609</v>
      </c>
      <c r="B412" s="85" t="s">
        <v>830</v>
      </c>
      <c r="C412" s="50" t="s">
        <v>831</v>
      </c>
      <c r="D412" s="51">
        <f>D6+D298</f>
        <v>142745.34</v>
      </c>
      <c r="E412" s="51">
        <f>E6+E298</f>
        <v>267215.13</v>
      </c>
      <c r="F412" s="52">
        <f t="shared" si="81"/>
        <v>187.19709519063809</v>
      </c>
    </row>
    <row r="413" spans="1:6" ht="12.75" customHeight="1" x14ac:dyDescent="0.2">
      <c r="A413" s="53" t="s">
        <v>609</v>
      </c>
      <c r="B413" s="85" t="s">
        <v>832</v>
      </c>
      <c r="C413" s="50" t="s">
        <v>833</v>
      </c>
      <c r="D413" s="51">
        <f t="shared" ref="D413:E413" si="112">D289+D350</f>
        <v>131485.22999999998</v>
      </c>
      <c r="E413" s="51">
        <f t="shared" si="112"/>
        <v>180849.03000000003</v>
      </c>
      <c r="F413" s="52">
        <f t="shared" si="81"/>
        <v>137.54322823940001</v>
      </c>
    </row>
    <row r="414" spans="1:6" ht="12.75" customHeight="1" x14ac:dyDescent="0.2">
      <c r="A414" s="53" t="s">
        <v>609</v>
      </c>
      <c r="B414" s="85" t="s">
        <v>834</v>
      </c>
      <c r="C414" s="50" t="s">
        <v>835</v>
      </c>
      <c r="D414" s="51">
        <f t="shared" ref="D414:E414" si="113">IF(D412&gt;=D413,D412-D413,0)</f>
        <v>11260.110000000015</v>
      </c>
      <c r="E414" s="51">
        <f t="shared" si="113"/>
        <v>86366.099999999977</v>
      </c>
      <c r="F414" s="52">
        <f t="shared" si="81"/>
        <v>767.00938090302725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359184.88</v>
      </c>
      <c r="E417" s="51">
        <f t="shared" si="116"/>
        <v>221199.1</v>
      </c>
      <c r="F417" s="52">
        <f t="shared" si="81"/>
        <v>61.583633475885733</v>
      </c>
    </row>
    <row r="418" spans="1:6" ht="12.75" customHeight="1" x14ac:dyDescent="0.2">
      <c r="A418" s="55" t="s">
        <v>843</v>
      </c>
      <c r="B418" s="233" t="s">
        <v>844</v>
      </c>
      <c r="C418" s="56" t="s">
        <v>845</v>
      </c>
      <c r="D418" s="62">
        <f t="shared" ref="D418:E418" si="117">D294+D411</f>
        <v>379.85</v>
      </c>
      <c r="E418" s="62">
        <f t="shared" si="117"/>
        <v>0</v>
      </c>
      <c r="F418" s="57">
        <f t="shared" si="81"/>
        <v>0</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25008.61</v>
      </c>
      <c r="E528" s="51">
        <f t="shared" si="148"/>
        <v>85266.930000000008</v>
      </c>
      <c r="F528" s="52">
        <f t="shared" si="119"/>
        <v>340.95029671781043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25008.61</v>
      </c>
      <c r="E593" s="51">
        <f t="shared" si="167"/>
        <v>85266.930000000008</v>
      </c>
      <c r="F593" s="52">
        <f t="shared" si="119"/>
        <v>340.95029671781043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7746.9</v>
      </c>
      <c r="E605" s="51">
        <f t="shared" si="171"/>
        <v>70511.570000000007</v>
      </c>
      <c r="F605" s="52">
        <f t="shared" si="119"/>
        <v>910.19078599181626</v>
      </c>
    </row>
    <row r="606" spans="1:6" ht="24" x14ac:dyDescent="0.2">
      <c r="A606" s="53">
        <v>5443</v>
      </c>
      <c r="B606" s="85" t="s">
        <v>1210</v>
      </c>
      <c r="C606" s="50" t="s">
        <v>1211</v>
      </c>
      <c r="D606" s="242">
        <v>7746.9</v>
      </c>
      <c r="E606" s="242">
        <v>70511.570000000007</v>
      </c>
      <c r="F606" s="52">
        <f t="shared" si="119"/>
        <v>910.19078599181626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17261.71</v>
      </c>
      <c r="E617" s="51">
        <f t="shared" si="173"/>
        <v>14755.36</v>
      </c>
      <c r="F617" s="52">
        <f t="shared" si="119"/>
        <v>85.48029135004586</v>
      </c>
    </row>
    <row r="618" spans="1:6" ht="12.75" customHeight="1" x14ac:dyDescent="0.2">
      <c r="A618" s="53">
        <v>5471</v>
      </c>
      <c r="B618" s="85" t="s">
        <v>1234</v>
      </c>
      <c r="C618" s="50" t="s">
        <v>1235</v>
      </c>
      <c r="D618" s="242">
        <v>17261.71</v>
      </c>
      <c r="E618" s="242">
        <v>14755.36</v>
      </c>
      <c r="F618" s="52">
        <f t="shared" si="119"/>
        <v>85.48029135004586</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25008.61</v>
      </c>
      <c r="E636" s="51">
        <f t="shared" si="179"/>
        <v>85266.930000000008</v>
      </c>
      <c r="F636" s="52">
        <f t="shared" si="119"/>
        <v>340.95029671781043</v>
      </c>
    </row>
    <row r="637" spans="1:6" ht="12.75" customHeight="1" x14ac:dyDescent="0.2">
      <c r="A637" s="53">
        <v>92213</v>
      </c>
      <c r="B637" s="85" t="s">
        <v>1272</v>
      </c>
      <c r="C637" s="50" t="s">
        <v>1273</v>
      </c>
      <c r="D637" s="242">
        <v>88661.73</v>
      </c>
      <c r="E637" s="242">
        <v>133454.82</v>
      </c>
      <c r="F637" s="52">
        <f t="shared" si="119"/>
        <v>150.52133541720877</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142745.34</v>
      </c>
      <c r="E639" s="51">
        <f t="shared" si="180"/>
        <v>267215.13</v>
      </c>
      <c r="F639" s="52">
        <f t="shared" si="119"/>
        <v>187.19709519063809</v>
      </c>
    </row>
    <row r="640" spans="1:6" ht="12.75" customHeight="1" x14ac:dyDescent="0.2">
      <c r="A640" s="53" t="s">
        <v>609</v>
      </c>
      <c r="B640" s="85" t="s">
        <v>1278</v>
      </c>
      <c r="C640" s="50" t="s">
        <v>1279</v>
      </c>
      <c r="D640" s="51">
        <f t="shared" ref="D640:E640" si="181">D413+D528</f>
        <v>156493.83999999997</v>
      </c>
      <c r="E640" s="51">
        <f t="shared" si="181"/>
        <v>266115.96000000002</v>
      </c>
      <c r="F640" s="52">
        <f t="shared" si="119"/>
        <v>170.0488402610608</v>
      </c>
    </row>
    <row r="641" spans="1:6" ht="12.75" customHeight="1" x14ac:dyDescent="0.2">
      <c r="A641" s="53" t="s">
        <v>609</v>
      </c>
      <c r="B641" s="85" t="s">
        <v>1280</v>
      </c>
      <c r="C641" s="50" t="s">
        <v>1281</v>
      </c>
      <c r="D641" s="51">
        <f t="shared" ref="D641:E641" si="182">IF(D639&gt;=D640,D639-D640,0)</f>
        <v>0</v>
      </c>
      <c r="E641" s="51">
        <f t="shared" si="182"/>
        <v>1099.1699999999837</v>
      </c>
      <c r="F641" s="52" t="str">
        <f t="shared" si="119"/>
        <v>-</v>
      </c>
    </row>
    <row r="642" spans="1:6" ht="12.75" customHeight="1" x14ac:dyDescent="0.2">
      <c r="A642" s="53" t="s">
        <v>609</v>
      </c>
      <c r="B642" s="85" t="s">
        <v>1282</v>
      </c>
      <c r="C642" s="50" t="s">
        <v>1283</v>
      </c>
      <c r="D642" s="51">
        <f t="shared" ref="D642:E642" si="183">IF(D640&gt;=D639,D640-D639,0)</f>
        <v>13748.499999999971</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270523.15000000002</v>
      </c>
      <c r="E644" s="51">
        <f t="shared" si="185"/>
        <v>87744.28</v>
      </c>
      <c r="F644" s="52">
        <f t="shared" si="119"/>
        <v>32.435035596768699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284271.65000000002</v>
      </c>
      <c r="E646" s="51">
        <f t="shared" si="187"/>
        <v>86645.110000000015</v>
      </c>
      <c r="F646" s="52">
        <f t="shared" si="119"/>
        <v>30.479687299102814</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163.53</v>
      </c>
      <c r="E649" s="242">
        <v>5.07</v>
      </c>
      <c r="F649" s="52">
        <f t="shared" ref="F649:F724" si="188">IF(D649&lt;&gt;0,IF(E649/D649&gt;=100,"&gt;&gt;100",E649/D649*100),"-")</f>
        <v>3.1003485598972667</v>
      </c>
    </row>
    <row r="650" spans="1:6" ht="12.75" customHeight="1" x14ac:dyDescent="0.2">
      <c r="A650" s="53" t="s">
        <v>1297</v>
      </c>
      <c r="B650" s="85" t="s">
        <v>1298</v>
      </c>
      <c r="C650" s="50" t="s">
        <v>1297</v>
      </c>
      <c r="D650" s="242">
        <v>162961.1</v>
      </c>
      <c r="E650" s="242">
        <v>343284.1</v>
      </c>
      <c r="F650" s="52">
        <f t="shared" si="188"/>
        <v>210.65401497658027</v>
      </c>
    </row>
    <row r="651" spans="1:6" ht="12.75" customHeight="1" x14ac:dyDescent="0.2">
      <c r="A651" s="53" t="s">
        <v>1299</v>
      </c>
      <c r="B651" s="85" t="s">
        <v>1300</v>
      </c>
      <c r="C651" s="50" t="s">
        <v>1299</v>
      </c>
      <c r="D651" s="242">
        <v>163124.51</v>
      </c>
      <c r="E651" s="242">
        <v>328000.36</v>
      </c>
      <c r="F651" s="52">
        <f t="shared" si="188"/>
        <v>201.07362161578291</v>
      </c>
    </row>
    <row r="652" spans="1:6" ht="24" x14ac:dyDescent="0.2">
      <c r="A652" s="53">
        <v>11</v>
      </c>
      <c r="B652" s="85" t="s">
        <v>1301</v>
      </c>
      <c r="C652" s="50" t="s">
        <v>1302</v>
      </c>
      <c r="D652" s="51">
        <f t="shared" ref="D652:E652" si="189">+D649+D650-D651</f>
        <v>0.11999999999534339</v>
      </c>
      <c r="E652" s="51">
        <f t="shared" si="189"/>
        <v>15288.809999999998</v>
      </c>
      <c r="F652" s="52" t="str">
        <f t="shared" si="188"/>
        <v>&gt;&gt;100</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290.8</v>
      </c>
      <c r="E658" s="242">
        <v>1114.92</v>
      </c>
      <c r="F658" s="52">
        <f t="shared" si="188"/>
        <v>383.39752407152685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67399.91</v>
      </c>
      <c r="E661" s="242">
        <v>67333.259999999995</v>
      </c>
      <c r="F661" s="52">
        <f t="shared" si="188"/>
        <v>99.901112627598451</v>
      </c>
    </row>
    <row r="662" spans="1:6" ht="12.75" customHeight="1" x14ac:dyDescent="0.2">
      <c r="A662" s="53">
        <v>63312</v>
      </c>
      <c r="B662" s="85" t="s">
        <v>1322</v>
      </c>
      <c r="C662" s="50" t="s">
        <v>1323</v>
      </c>
      <c r="D662" s="242">
        <v>0</v>
      </c>
      <c r="E662" s="242">
        <v>24500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31255.08</v>
      </c>
      <c r="F665" s="52" t="str">
        <f t="shared" si="188"/>
        <v>-</v>
      </c>
    </row>
    <row r="666" spans="1:6" ht="12.75" customHeight="1" x14ac:dyDescent="0.2">
      <c r="A666" s="53">
        <v>63322</v>
      </c>
      <c r="B666" s="85" t="s">
        <v>1330</v>
      </c>
      <c r="C666" s="50" t="s">
        <v>1331</v>
      </c>
      <c r="D666" s="242">
        <v>14599.51</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1398.63</v>
      </c>
      <c r="E698" s="242">
        <v>34837.589999999997</v>
      </c>
      <c r="F698" s="52">
        <f t="shared" si="188"/>
        <v>2490.8367473885155</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3916.12</v>
      </c>
      <c r="E710" s="242">
        <v>3642.44</v>
      </c>
      <c r="F710" s="52">
        <f t="shared" si="188"/>
        <v>93.011450108781148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3241.31</v>
      </c>
      <c r="E718" s="242">
        <v>3786.7</v>
      </c>
      <c r="F718" s="52">
        <f t="shared" si="188"/>
        <v>116.82622149686392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43.8</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2.2200000000000002</v>
      </c>
      <c r="E725" s="242"/>
      <c r="F725" s="52">
        <f t="shared" ref="F725:F979" si="190">IF(D725&lt;&gt;0,IF(E725/D725&gt;=100,"&gt;&gt;100",E725/D725*100),"-")</f>
        <v>0</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1113.22</v>
      </c>
      <c r="E742" s="242">
        <v>2520.56</v>
      </c>
      <c r="F742" s="52">
        <f t="shared" si="190"/>
        <v>226.42065359946821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3529.36</v>
      </c>
      <c r="E816" s="242">
        <v>3314.18</v>
      </c>
      <c r="F816" s="52">
        <f t="shared" si="190"/>
        <v>93.903143912777381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3663.15</v>
      </c>
      <c r="E819" s="242">
        <v>2548.3200000000002</v>
      </c>
      <c r="F819" s="52">
        <f t="shared" si="190"/>
        <v>69.566356824044888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642.79999999999995</v>
      </c>
      <c r="E824" s="242">
        <v>839.25</v>
      </c>
      <c r="F824" s="52">
        <f t="shared" si="190"/>
        <v>130.56160547604233</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1194.51</v>
      </c>
      <c r="E828" s="242">
        <v>753.72</v>
      </c>
      <c r="F828" s="52">
        <f t="shared" si="190"/>
        <v>63.098676444734672</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v>62772.47</v>
      </c>
      <c r="F953" s="52" t="str">
        <f t="shared" si="190"/>
        <v>-</v>
      </c>
    </row>
    <row r="954" spans="1:6" ht="24" x14ac:dyDescent="0.2">
      <c r="A954" s="53">
        <v>54432</v>
      </c>
      <c r="B954" s="85" t="s">
        <v>1887</v>
      </c>
      <c r="C954" s="50" t="s">
        <v>1888</v>
      </c>
      <c r="D954" s="242">
        <v>0</v>
      </c>
      <c r="E954" s="242">
        <v>7739.1</v>
      </c>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17261.71</v>
      </c>
      <c r="E968" s="242">
        <v>14755.36</v>
      </c>
      <c r="F968" s="52">
        <f t="shared" si="190"/>
        <v>85.48029135004586</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358326.18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243294.51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105508.98000000001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46553.31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43448.6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3552.42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7455.47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4499.18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75913.72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61871.81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61871.81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328349.18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101022.89000000001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46552.62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39309.61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3843.04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7427.56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1185.21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2704.85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80187.55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147138.74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147138.74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273271.50999999995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214215.88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74940.72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60249.71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7852.02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8829.56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4354.93</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39213.199999999997</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11060.78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11060.78</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1724.8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1598.72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126.08</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1905.4299999999998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1794.33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111.1</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139275.16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20221.11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31255.09</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5225.46</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82573.5</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59055.63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10867.75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48187.88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5</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34725</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Zdravka</cp:lastModifiedBy>
  <cp:lastPrinted>2023-05-24T14:52:41Z</cp:lastPrinted>
  <dcterms:created xsi:type="dcterms:W3CDTF">2022-04-01T05:14:30Z</dcterms:created>
  <dcterms:modified xsi:type="dcterms:W3CDTF">2023-07-10T08:32:37Z</dcterms:modified>
</cp:coreProperties>
</file>